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300" windowWidth="15480" windowHeight="8190"/>
  </bookViews>
  <sheets>
    <sheet name=" " sheetId="4" r:id="rId1"/>
  </sheets>
  <definedNames>
    <definedName name="_xlnm.Print_Area" localSheetId="0">' '!$A$1:$D$55</definedName>
  </definedNames>
  <calcPr calcId="125725"/>
</workbook>
</file>

<file path=xl/calcChain.xml><?xml version="1.0" encoding="utf-8"?>
<calcChain xmlns="http://schemas.openxmlformats.org/spreadsheetml/2006/main">
  <c r="D55" i="4"/>
  <c r="D43"/>
  <c r="D42"/>
  <c r="D28"/>
  <c r="D26"/>
  <c r="D24"/>
  <c r="D21"/>
  <c r="D19" s="1"/>
  <c r="D14"/>
  <c r="D12"/>
</calcChain>
</file>

<file path=xl/sharedStrings.xml><?xml version="1.0" encoding="utf-8"?>
<sst xmlns="http://schemas.openxmlformats.org/spreadsheetml/2006/main" count="102" uniqueCount="96">
  <si>
    <t>Приложение № 1</t>
  </si>
  <si>
    <t>к решению Думы Усть-Кутского</t>
  </si>
  <si>
    <t>муниципального образования</t>
  </si>
  <si>
    <t>(городского поселения)</t>
  </si>
  <si>
    <t>Код бюджетной классификации Российской Федерации</t>
  </si>
  <si>
    <t xml:space="preserve">Сумма </t>
  </si>
  <si>
    <t xml:space="preserve">главного админи-стратора доходов </t>
  </si>
  <si>
    <t>доходов  бюджета</t>
  </si>
  <si>
    <t xml:space="preserve">ДОХОДЫ </t>
  </si>
  <si>
    <t>НАЛОГИ НА ПРИБЫЛЬ, ДОХОДЫ</t>
  </si>
  <si>
    <t>1 01 00000 00 0000 000</t>
  </si>
  <si>
    <t>Налог на доходы физических лиц</t>
  </si>
  <si>
    <t>1 01 02000 01 0000 110</t>
  </si>
  <si>
    <t>НАЛОГИ НА ИМУЩЕСТВО</t>
  </si>
  <si>
    <t>1 06 00000 00 0000 000</t>
  </si>
  <si>
    <t>НАЛОГИ НА СОВОКУПНЫЙ ДОХОД</t>
  </si>
  <si>
    <t>1 05 00000 00 0000 000</t>
  </si>
  <si>
    <t xml:space="preserve">     Единый сельскохозяйственный налог</t>
  </si>
  <si>
    <t>ГОСУДАРСТВЕННАЯ ПОШЛИНА</t>
  </si>
  <si>
    <t xml:space="preserve">1 08 00000 00 0000 110 </t>
  </si>
  <si>
    <t>1 08 07175 01 0000 110</t>
  </si>
  <si>
    <t>1 11 00000 00 0000 000</t>
  </si>
  <si>
    <t>ВСЕГО НАЛОГОВЫЕ И НЕНАЛОГОВЫЕ ДОХОДЫ</t>
  </si>
  <si>
    <t>000</t>
  </si>
  <si>
    <t>1 00 00000 00 0000 000</t>
  </si>
  <si>
    <t>БЕЗВОЗМЕЗДНЫЕ ПОСТУПЛЕНИЯ</t>
  </si>
  <si>
    <t>2 00 00000 00 0000 000</t>
  </si>
  <si>
    <t>ИТОГО ДОХОДОВ</t>
  </si>
  <si>
    <t xml:space="preserve">    Доходы от использования имущества, находящегося в государственной и муниципальной собственности</t>
  </si>
  <si>
    <t xml:space="preserve">     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поселений</t>
  </si>
  <si>
    <t>АКЦИЗЫ</t>
  </si>
  <si>
    <t>1 03 02230 01 0000 110</t>
  </si>
  <si>
    <t>1 03 02200 01 0000 110</t>
  </si>
  <si>
    <t>1 03 02240 01 0000 110</t>
  </si>
  <si>
    <t>1 03 02250 01 0000 110</t>
  </si>
  <si>
    <t>1 03 02260 01 0000 110</t>
  </si>
  <si>
    <t>1 06 06000 13 0000 110</t>
  </si>
  <si>
    <t xml:space="preserve">     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</si>
  <si>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</si>
  <si>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</si>
  <si>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</si>
  <si>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Налог на имущество физических лиц, взимаемый по ставкам, применяемым к объектам налогообложения, расположенным в границах городских поселений</t>
  </si>
  <si>
    <t>1 05 03010 01 0000 110</t>
  </si>
  <si>
    <t xml:space="preserve">1 11 05013 13 0000 120        </t>
  </si>
  <si>
    <t>1 11 05075 13 0000 120</t>
  </si>
  <si>
    <t xml:space="preserve">      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</si>
  <si>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 xml:space="preserve">      Доходы от сдачи в аренду имущества, составляющего казну городских поселений (за исключением земельных участков)</t>
  </si>
  <si>
    <t xml:space="preserve">      Прочие поступления от использования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</si>
  <si>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1 14 02053 13 1000 410</t>
  </si>
  <si>
    <t xml:space="preserve">    Доходы от реализации иного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</si>
  <si>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1 11 09045 13 1000 120</t>
  </si>
  <si>
    <t xml:space="preserve">   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</si>
  <si>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1 14 06013 13 1000 430</t>
  </si>
  <si>
    <t xml:space="preserve">      Прочие доходы от оказания платных услуг (работ) получателями средств бюджетов городских поселений</t>
  </si>
  <si>
    <t>1 13 01995 13 0000 130</t>
  </si>
  <si>
    <t xml:space="preserve">     Дотация бюджетам городских поселений на выравнивание уровня бюджетной обеспеченности (за счет средств района)</t>
  </si>
  <si>
    <t xml:space="preserve">       Субвенции бюджетам городских поселений на выполнение передаваемых полномочий субъектов Российской Федерации (на осуществление отдельных областных государственных полномочий  в сфере водоснабжения и водоотведения)</t>
  </si>
  <si>
    <t xml:space="preserve">       Субвенции бюджетам городских поселений на выполнение передаваемых полномочий субъектов Российской Федерации (на осуществление  отдельных областных государственных полномочий в области регулирования тарифов на товары и услуги организаций коммунального комплекса).</t>
  </si>
  <si>
    <t>1 06 01030 13 0000 110</t>
  </si>
  <si>
    <t xml:space="preserve">1 11 05025 13 0000 120        </t>
  </si>
  <si>
    <t xml:space="preserve">1 11 05027 13 0000 120        </t>
  </si>
  <si>
    <t xml:space="preserve">      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поселений (за исключением земельных участков муниципальных бюджетных и автономных учреждений)</t>
  </si>
  <si>
    <t xml:space="preserve">     Доходы, получаемые в виде арендной платы за земельные участки, расположенные в полосе отвода автомобильных дорог общего пользования местного значения, находящиеся в собственности городских поселений      </t>
  </si>
  <si>
    <t>1 06 06033 13 0000 110</t>
  </si>
  <si>
    <t xml:space="preserve">1 06 06043 13 0000 110   </t>
  </si>
  <si>
    <t xml:space="preserve">     Земельный налог с физических лиц, обладающих земельным участком, расположенным в границах городских  поселений</t>
  </si>
  <si>
    <t xml:space="preserve">    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городским поселениям</t>
  </si>
  <si>
    <t>1 11 01050 13 0000 120</t>
  </si>
  <si>
    <t>(тыс.рублей)</t>
  </si>
  <si>
    <t>2 02 15001 13 0000 150</t>
  </si>
  <si>
    <t>2 02 29999 13 0000 150</t>
  </si>
  <si>
    <t>2 02 30024 13 0000 150</t>
  </si>
  <si>
    <t xml:space="preserve">      Cубсидии бюджетам на реализацию мероприятий государственной программы Иркутской области "Охрана окружающей среды" на 2014-2018 годы, подпрограммы Иркутской области "Развитие водохозяйственного комплекса в Иркутской области на 2014-2018 годы"</t>
  </si>
  <si>
    <r>
      <t>Наименование</t>
    </r>
    <r>
      <rPr>
        <sz val="10"/>
        <rFont val="Arial"/>
        <family val="2"/>
        <charset val="204"/>
      </rPr>
      <t xml:space="preserve"> </t>
    </r>
  </si>
  <si>
    <t xml:space="preserve">      Доходы, поступающие в порядке возмещения расходов, понесенных в связи с эксплуатацией имущества городских поселений</t>
  </si>
  <si>
    <t>1 13 02065 13 0000 130</t>
  </si>
  <si>
    <t>1 16 11064 01 0000 140</t>
  </si>
  <si>
    <t xml:space="preserve">      Платежи, уплачиваемые в целях возмещения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t>
  </si>
  <si>
    <t>1 16 02020 02 0000 140</t>
  </si>
  <si>
    <t xml:space="preserve">    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</si>
  <si>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 xml:space="preserve">       Субсидии бюджетам городских поселений на мероприятия по переселению граждан из ветхого и аварийного жилья в зоне Байкало-Амурской магистрали</t>
  </si>
  <si>
    <t>2 02 25023 13 0000 150</t>
  </si>
  <si>
    <t xml:space="preserve">      Субсидии местным бюджетам на обеспечение жильем граждан, проживающих в жилых помещениях, признанных непригодными для проживания, расположенных в зане БАМа за счет средств областного бюджета</t>
  </si>
  <si>
    <t>2 02 20077 13 0000 150</t>
  </si>
  <si>
    <t xml:space="preserve">       Субсидии на реализацию мероприятий перечня проектов народных инициатив</t>
  </si>
  <si>
    <t>Субсидии бюджетам городских поселений на софинансирование капитальных вложений в объекты муниципальной собственности (стр-во водовода от водозабора "Федотьевский" до котельной по ул.Балахня) (ОБ)</t>
  </si>
  <si>
    <t>Субсидии бюджетам городских поселений на софинансирование капитальных вложений в объекты муниципальной собственности (стр-во котельной на биотопливе в районе п."Бирюсинка")</t>
  </si>
  <si>
    <t>от "___" _________ 2020г. №_____</t>
  </si>
  <si>
    <t>1 14 06313 13 1000 430</t>
  </si>
  <si>
    <t xml:space="preserve">   Плата за увеличение площади земельных участков ,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поселений</t>
  </si>
  <si>
    <t>2 02 25555 13 0000 150</t>
  </si>
  <si>
    <t xml:space="preserve">    Земельный налог с организаций, обладающих земельным участком, расположенным в границах  городских  поселений</t>
  </si>
  <si>
    <t>ЗЕМЕЛЬНЫЙ НАЛОГ</t>
  </si>
  <si>
    <t xml:space="preserve">Прогнозируемые доходы бюджета Усть-Кутского муниципального образования (городского поселения) по классификации доходов бюджетов Российской Федерации на 2021 год                                                                                                                                                      </t>
  </si>
  <si>
    <t>Субсидии бюджетам городских поселений на реализацию программ формирования современной городской среды</t>
  </si>
  <si>
    <t xml:space="preserve">        Субвенции бюджетам городских поселений на выполнение передаваемых полномочий субъектов Российской Федерации (на осуществление  отдельных областных государственных полномочий по определению перечня должностных лиц органовместного самоуправления уполномоченных составлять протоколы об административных правонарушениях, предусмотренных отдельными законами ИО об адм.ответ-ти)</t>
  </si>
</sst>
</file>

<file path=xl/styles.xml><?xml version="1.0" encoding="utf-8"?>
<styleSheet xmlns="http://schemas.openxmlformats.org/spreadsheetml/2006/main">
  <numFmts count="1">
    <numFmt numFmtId="164" formatCode="#,##0.0"/>
  </numFmts>
  <fonts count="8">
    <font>
      <sz val="10"/>
      <name val="Arial Cyr"/>
      <charset val="204"/>
    </font>
    <font>
      <sz val="8"/>
      <name val="Arial Cyr"/>
      <charset val="204"/>
    </font>
    <font>
      <sz val="12"/>
      <name val="Times New Roman"/>
      <family val="1"/>
      <charset val="204"/>
    </font>
    <font>
      <sz val="9"/>
      <name val="Courier New"/>
      <family val="3"/>
      <charset val="204"/>
    </font>
    <font>
      <sz val="9"/>
      <name val="Arial Cyr"/>
      <charset val="204"/>
    </font>
    <font>
      <b/>
      <sz val="10"/>
      <name val="Arial"/>
      <family val="2"/>
      <charset val="204"/>
    </font>
    <font>
      <sz val="10"/>
      <name val="Arial"/>
      <family val="2"/>
      <charset val="204"/>
    </font>
    <font>
      <b/>
      <sz val="10"/>
      <name val="Arial Cyr"/>
      <charset val="204"/>
    </font>
  </fonts>
  <fills count="3">
    <fill>
      <patternFill patternType="none"/>
    </fill>
    <fill>
      <patternFill patternType="gray125"/>
    </fill>
    <fill>
      <patternFill patternType="solid">
        <fgColor indexed="9"/>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42">
    <xf numFmtId="0" fontId="0" fillId="0" borderId="0" xfId="0"/>
    <xf numFmtId="0" fontId="0" fillId="0" borderId="0" xfId="0" applyAlignment="1">
      <alignment wrapText="1"/>
    </xf>
    <xf numFmtId="0" fontId="0" fillId="0" borderId="0" xfId="0" applyAlignment="1"/>
    <xf numFmtId="0" fontId="0" fillId="0" borderId="0" xfId="0" applyAlignment="1" applyProtection="1">
      <protection locked="0"/>
    </xf>
    <xf numFmtId="0" fontId="2" fillId="0" borderId="0" xfId="0" applyFont="1"/>
    <xf numFmtId="4" fontId="0" fillId="0" borderId="0" xfId="0" applyNumberFormat="1"/>
    <xf numFmtId="4" fontId="0" fillId="0" borderId="0" xfId="0" applyNumberFormat="1" applyAlignment="1">
      <alignment wrapText="1"/>
    </xf>
    <xf numFmtId="0" fontId="3" fillId="0" borderId="0" xfId="0" applyFont="1" applyBorder="1" applyAlignment="1"/>
    <xf numFmtId="0" fontId="4" fillId="0" borderId="0" xfId="0" applyFont="1"/>
    <xf numFmtId="3" fontId="5" fillId="0" borderId="1" xfId="0" applyNumberFormat="1" applyFont="1" applyFill="1" applyBorder="1" applyAlignment="1">
      <alignment horizontal="center" vertical="center" wrapText="1"/>
    </xf>
    <xf numFmtId="0" fontId="5" fillId="0" borderId="1" xfId="0" applyFont="1" applyBorder="1" applyAlignment="1"/>
    <xf numFmtId="0" fontId="6" fillId="0" borderId="1" xfId="0" applyFont="1" applyBorder="1" applyAlignment="1"/>
    <xf numFmtId="0" fontId="5" fillId="0" borderId="1" xfId="0" applyFont="1" applyBorder="1" applyAlignment="1">
      <alignment vertical="justify" wrapText="1"/>
    </xf>
    <xf numFmtId="164" fontId="5" fillId="0" borderId="1" xfId="0" applyNumberFormat="1" applyFont="1" applyFill="1" applyBorder="1" applyAlignment="1"/>
    <xf numFmtId="0" fontId="6" fillId="0" borderId="1" xfId="0" applyFont="1" applyBorder="1" applyAlignment="1">
      <alignment vertical="justify" wrapText="1"/>
    </xf>
    <xf numFmtId="164" fontId="6" fillId="0" borderId="1" xfId="0" applyNumberFormat="1" applyFont="1" applyFill="1" applyBorder="1" applyAlignment="1"/>
    <xf numFmtId="0" fontId="6" fillId="0" borderId="2" xfId="0" applyFont="1" applyBorder="1" applyAlignment="1">
      <alignment vertical="top" wrapText="1"/>
    </xf>
    <xf numFmtId="0" fontId="6" fillId="0" borderId="1" xfId="0" applyFont="1" applyBorder="1" applyAlignment="1">
      <alignment vertical="top" wrapText="1"/>
    </xf>
    <xf numFmtId="0" fontId="5" fillId="0" borderId="1" xfId="0" applyFont="1" applyBorder="1" applyAlignment="1">
      <alignment vertical="top" wrapText="1"/>
    </xf>
    <xf numFmtId="0" fontId="6" fillId="0" borderId="1" xfId="0" applyFont="1" applyBorder="1" applyAlignment="1">
      <alignment wrapText="1"/>
    </xf>
    <xf numFmtId="0" fontId="5" fillId="0" borderId="1" xfId="0" applyFont="1" applyFill="1" applyBorder="1" applyAlignment="1">
      <alignment vertical="top" wrapText="1"/>
    </xf>
    <xf numFmtId="0" fontId="6" fillId="0" borderId="1" xfId="0" applyFont="1" applyFill="1" applyBorder="1" applyAlignment="1">
      <alignment vertical="top" wrapText="1"/>
    </xf>
    <xf numFmtId="164" fontId="5" fillId="0" borderId="1" xfId="0" applyNumberFormat="1" applyFont="1" applyBorder="1" applyAlignment="1"/>
    <xf numFmtId="164" fontId="6" fillId="0" borderId="1" xfId="0" applyNumberFormat="1" applyFont="1" applyBorder="1" applyAlignment="1"/>
    <xf numFmtId="0" fontId="6" fillId="0" borderId="1" xfId="0" applyFont="1" applyFill="1" applyBorder="1" applyAlignment="1"/>
    <xf numFmtId="0" fontId="6" fillId="0" borderId="1" xfId="0" applyFont="1" applyFill="1" applyBorder="1" applyAlignment="1">
      <alignment wrapText="1"/>
    </xf>
    <xf numFmtId="164" fontId="6" fillId="0" borderId="1" xfId="0" applyNumberFormat="1" applyFont="1" applyFill="1" applyBorder="1" applyAlignment="1">
      <alignment wrapText="1"/>
    </xf>
    <xf numFmtId="164" fontId="5" fillId="0" borderId="1" xfId="0" applyNumberFormat="1" applyFont="1" applyFill="1" applyBorder="1" applyAlignment="1">
      <alignment wrapText="1"/>
    </xf>
    <xf numFmtId="49" fontId="6" fillId="0" borderId="1" xfId="0" applyNumberFormat="1" applyFont="1" applyFill="1" applyBorder="1" applyAlignment="1">
      <alignment vertical="justify"/>
    </xf>
    <xf numFmtId="3" fontId="6" fillId="0" borderId="1" xfId="0" applyNumberFormat="1" applyFont="1" applyFill="1" applyBorder="1" applyAlignment="1"/>
    <xf numFmtId="164" fontId="5" fillId="2" borderId="1" xfId="0" applyNumberFormat="1" applyFont="1" applyFill="1" applyBorder="1" applyAlignment="1">
      <alignment wrapText="1"/>
    </xf>
    <xf numFmtId="0" fontId="5" fillId="0" borderId="1" xfId="0" applyFont="1" applyFill="1" applyBorder="1" applyAlignment="1">
      <alignment vertical="top"/>
    </xf>
    <xf numFmtId="0" fontId="6" fillId="0" borderId="0" xfId="0" applyFont="1" applyAlignment="1"/>
    <xf numFmtId="0" fontId="6" fillId="0" borderId="0" xfId="0" applyFont="1" applyFill="1" applyAlignment="1"/>
    <xf numFmtId="0" fontId="7" fillId="0" borderId="1" xfId="0" applyFont="1" applyFill="1" applyBorder="1" applyAlignment="1">
      <alignment vertical="top" wrapText="1"/>
    </xf>
    <xf numFmtId="0" fontId="3" fillId="0" borderId="0" xfId="0" applyFont="1" applyBorder="1" applyAlignment="1"/>
    <xf numFmtId="0" fontId="5" fillId="0" borderId="0" xfId="0" applyFont="1" applyAlignment="1">
      <alignment horizont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1" fontId="5" fillId="0" borderId="1" xfId="0" applyNumberFormat="1" applyFont="1" applyFill="1" applyBorder="1" applyAlignment="1">
      <alignment vertical="center" wrapText="1"/>
    </xf>
    <xf numFmtId="0" fontId="3" fillId="0" borderId="0" xfId="0" applyFont="1" applyAlignment="1"/>
    <xf numFmtId="0" fontId="4" fillId="0" borderId="0" xfId="0" applyFont="1" applyAlignment="1"/>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E57"/>
  <sheetViews>
    <sheetView tabSelected="1" zoomScaleNormal="100" workbookViewId="0">
      <selection activeCell="D56" sqref="D56"/>
    </sheetView>
  </sheetViews>
  <sheetFormatPr defaultRowHeight="12.75"/>
  <cols>
    <col min="1" max="1" width="78.7109375" customWidth="1"/>
    <col min="3" max="3" width="21.85546875" customWidth="1"/>
    <col min="4" max="4" width="11.85546875" customWidth="1"/>
    <col min="5" max="5" width="17.85546875" customWidth="1"/>
  </cols>
  <sheetData>
    <row r="1" spans="1:5">
      <c r="A1" s="2"/>
      <c r="B1" s="7" t="s">
        <v>0</v>
      </c>
      <c r="C1" s="7"/>
      <c r="D1" s="7"/>
      <c r="E1" s="8"/>
    </row>
    <row r="2" spans="1:5">
      <c r="A2" s="2"/>
      <c r="B2" s="7" t="s">
        <v>1</v>
      </c>
      <c r="C2" s="7"/>
      <c r="D2" s="7"/>
      <c r="E2" s="8"/>
    </row>
    <row r="3" spans="1:5">
      <c r="A3" s="2"/>
      <c r="B3" s="7" t="s">
        <v>2</v>
      </c>
      <c r="C3" s="7"/>
      <c r="D3" s="7"/>
      <c r="E3" s="8"/>
    </row>
    <row r="4" spans="1:5">
      <c r="A4" s="2"/>
      <c r="B4" s="35" t="s">
        <v>3</v>
      </c>
      <c r="C4" s="35"/>
      <c r="D4" s="35"/>
      <c r="E4" s="8"/>
    </row>
    <row r="5" spans="1:5">
      <c r="A5" s="2"/>
      <c r="B5" s="40" t="s">
        <v>87</v>
      </c>
      <c r="C5" s="41"/>
      <c r="D5" s="41"/>
      <c r="E5" s="41"/>
    </row>
    <row r="6" spans="1:5">
      <c r="A6" s="2"/>
      <c r="B6" s="2"/>
      <c r="C6" s="2"/>
      <c r="D6" s="1"/>
    </row>
    <row r="7" spans="1:5" ht="33.75" customHeight="1">
      <c r="A7" s="36" t="s">
        <v>93</v>
      </c>
      <c r="B7" s="36"/>
      <c r="C7" s="36"/>
      <c r="D7" s="36"/>
    </row>
    <row r="8" spans="1:5">
      <c r="A8" s="2"/>
      <c r="B8" s="2"/>
      <c r="C8" s="3"/>
      <c r="D8" s="2" t="s">
        <v>68</v>
      </c>
    </row>
    <row r="9" spans="1:5">
      <c r="A9" s="37" t="s">
        <v>73</v>
      </c>
      <c r="B9" s="39" t="s">
        <v>4</v>
      </c>
      <c r="C9" s="39"/>
      <c r="D9" s="37" t="s">
        <v>5</v>
      </c>
    </row>
    <row r="10" spans="1:5" ht="76.5">
      <c r="A10" s="38"/>
      <c r="B10" s="9" t="s">
        <v>6</v>
      </c>
      <c r="C10" s="9" t="s">
        <v>7</v>
      </c>
      <c r="D10" s="38"/>
    </row>
    <row r="11" spans="1:5">
      <c r="A11" s="10" t="s">
        <v>8</v>
      </c>
      <c r="B11" s="11"/>
      <c r="C11" s="11"/>
      <c r="D11" s="10"/>
    </row>
    <row r="12" spans="1:5">
      <c r="A12" s="12" t="s">
        <v>9</v>
      </c>
      <c r="B12" s="11">
        <v>182</v>
      </c>
      <c r="C12" s="11" t="s">
        <v>10</v>
      </c>
      <c r="D12" s="13">
        <f>+D13</f>
        <v>218437.1</v>
      </c>
      <c r="E12" s="5"/>
    </row>
    <row r="13" spans="1:5">
      <c r="A13" s="14" t="s">
        <v>11</v>
      </c>
      <c r="B13" s="11">
        <v>182</v>
      </c>
      <c r="C13" s="11" t="s">
        <v>12</v>
      </c>
      <c r="D13" s="15">
        <v>218437.1</v>
      </c>
      <c r="E13" s="5"/>
    </row>
    <row r="14" spans="1:5">
      <c r="A14" s="12" t="s">
        <v>30</v>
      </c>
      <c r="B14" s="11">
        <v>100</v>
      </c>
      <c r="C14" s="11" t="s">
        <v>32</v>
      </c>
      <c r="D14" s="13">
        <f>+D15+D16+D17+D18</f>
        <v>15118.900000000001</v>
      </c>
      <c r="E14" s="5"/>
    </row>
    <row r="15" spans="1:5" ht="49.5" customHeight="1">
      <c r="A15" s="16" t="s">
        <v>37</v>
      </c>
      <c r="B15" s="11">
        <v>100</v>
      </c>
      <c r="C15" s="11" t="s">
        <v>31</v>
      </c>
      <c r="D15" s="15">
        <v>6969.5</v>
      </c>
      <c r="E15" s="5"/>
    </row>
    <row r="16" spans="1:5" ht="60" customHeight="1">
      <c r="A16" s="17" t="s">
        <v>38</v>
      </c>
      <c r="B16" s="11">
        <v>100</v>
      </c>
      <c r="C16" s="11" t="s">
        <v>33</v>
      </c>
      <c r="D16" s="15">
        <v>35</v>
      </c>
      <c r="E16" s="5"/>
    </row>
    <row r="17" spans="1:5" ht="48" customHeight="1">
      <c r="A17" s="17" t="s">
        <v>39</v>
      </c>
      <c r="B17" s="11">
        <v>100</v>
      </c>
      <c r="C17" s="11" t="s">
        <v>34</v>
      </c>
      <c r="D17" s="15">
        <v>9078.2000000000007</v>
      </c>
      <c r="E17" s="5"/>
    </row>
    <row r="18" spans="1:5" ht="47.25" customHeight="1">
      <c r="A18" s="17" t="s">
        <v>40</v>
      </c>
      <c r="B18" s="11">
        <v>100</v>
      </c>
      <c r="C18" s="11" t="s">
        <v>35</v>
      </c>
      <c r="D18" s="15">
        <v>-963.8</v>
      </c>
      <c r="E18" s="5"/>
    </row>
    <row r="19" spans="1:5">
      <c r="A19" s="18" t="s">
        <v>13</v>
      </c>
      <c r="B19" s="11">
        <v>182</v>
      </c>
      <c r="C19" s="11" t="s">
        <v>14</v>
      </c>
      <c r="D19" s="13">
        <f>+D20+D21</f>
        <v>45572.3</v>
      </c>
      <c r="E19" s="5"/>
    </row>
    <row r="20" spans="1:5" ht="25.5">
      <c r="A20" s="17" t="s">
        <v>41</v>
      </c>
      <c r="B20" s="11">
        <v>182</v>
      </c>
      <c r="C20" s="11" t="s">
        <v>58</v>
      </c>
      <c r="D20" s="15">
        <v>7239.3</v>
      </c>
      <c r="E20" s="5"/>
    </row>
    <row r="21" spans="1:5">
      <c r="A21" s="18" t="s">
        <v>92</v>
      </c>
      <c r="B21" s="11">
        <v>182</v>
      </c>
      <c r="C21" s="11" t="s">
        <v>36</v>
      </c>
      <c r="D21" s="15">
        <f>+D22+D23</f>
        <v>38333</v>
      </c>
      <c r="E21" s="5"/>
    </row>
    <row r="22" spans="1:5" ht="25.5">
      <c r="A22" s="17" t="s">
        <v>91</v>
      </c>
      <c r="B22" s="11">
        <v>182</v>
      </c>
      <c r="C22" s="11" t="s">
        <v>63</v>
      </c>
      <c r="D22" s="15">
        <v>29541.3</v>
      </c>
      <c r="E22" s="5"/>
    </row>
    <row r="23" spans="1:5" ht="25.5">
      <c r="A23" s="17" t="s">
        <v>65</v>
      </c>
      <c r="B23" s="19">
        <v>182</v>
      </c>
      <c r="C23" s="19" t="s">
        <v>64</v>
      </c>
      <c r="D23" s="15">
        <v>8791.7000000000007</v>
      </c>
      <c r="E23" s="5"/>
    </row>
    <row r="24" spans="1:5">
      <c r="A24" s="18" t="s">
        <v>15</v>
      </c>
      <c r="B24" s="14">
        <v>182</v>
      </c>
      <c r="C24" s="19" t="s">
        <v>16</v>
      </c>
      <c r="D24" s="13">
        <f>+D25</f>
        <v>5.9</v>
      </c>
      <c r="E24" s="5"/>
    </row>
    <row r="25" spans="1:5">
      <c r="A25" s="17" t="s">
        <v>17</v>
      </c>
      <c r="B25" s="14">
        <v>182</v>
      </c>
      <c r="C25" s="19" t="s">
        <v>42</v>
      </c>
      <c r="D25" s="15">
        <v>5.9</v>
      </c>
      <c r="E25" s="5"/>
    </row>
    <row r="26" spans="1:5">
      <c r="A26" s="20" t="s">
        <v>18</v>
      </c>
      <c r="B26" s="14">
        <v>952</v>
      </c>
      <c r="C26" s="19" t="s">
        <v>19</v>
      </c>
      <c r="D26" s="13">
        <f>+D27</f>
        <v>33.6</v>
      </c>
      <c r="E26" s="5"/>
    </row>
    <row r="27" spans="1:5" ht="55.5" customHeight="1">
      <c r="A27" s="21" t="s">
        <v>29</v>
      </c>
      <c r="B27" s="19">
        <v>952</v>
      </c>
      <c r="C27" s="19" t="s">
        <v>20</v>
      </c>
      <c r="D27" s="15">
        <v>33.6</v>
      </c>
      <c r="E27" s="5"/>
    </row>
    <row r="28" spans="1:5" ht="25.5">
      <c r="A28" s="18" t="s">
        <v>28</v>
      </c>
      <c r="B28" s="19">
        <v>952</v>
      </c>
      <c r="C28" s="11" t="s">
        <v>21</v>
      </c>
      <c r="D28" s="22">
        <f>+D29+D30+D31+D32+D33+D34</f>
        <v>34021.300000000003</v>
      </c>
      <c r="E28" s="5"/>
    </row>
    <row r="29" spans="1:5" ht="38.25">
      <c r="A29" s="17" t="s">
        <v>66</v>
      </c>
      <c r="B29" s="19">
        <v>952</v>
      </c>
      <c r="C29" s="11" t="s">
        <v>67</v>
      </c>
      <c r="D29" s="23">
        <v>0</v>
      </c>
      <c r="E29" s="5"/>
    </row>
    <row r="30" spans="1:5" ht="51">
      <c r="A30" s="21" t="s">
        <v>45</v>
      </c>
      <c r="B30" s="19">
        <v>952</v>
      </c>
      <c r="C30" s="25" t="s">
        <v>43</v>
      </c>
      <c r="D30" s="26">
        <v>13245.3</v>
      </c>
      <c r="E30" s="5"/>
    </row>
    <row r="31" spans="1:5" ht="51">
      <c r="A31" s="21" t="s">
        <v>61</v>
      </c>
      <c r="B31" s="19">
        <v>952</v>
      </c>
      <c r="C31" s="25" t="s">
        <v>59</v>
      </c>
      <c r="D31" s="26">
        <v>935.8</v>
      </c>
      <c r="E31" s="5"/>
    </row>
    <row r="32" spans="1:5" ht="38.25">
      <c r="A32" s="21" t="s">
        <v>62</v>
      </c>
      <c r="B32" s="19">
        <v>952</v>
      </c>
      <c r="C32" s="25" t="s">
        <v>60</v>
      </c>
      <c r="D32" s="26">
        <v>0</v>
      </c>
      <c r="E32" s="5"/>
    </row>
    <row r="33" spans="1:5" ht="25.5">
      <c r="A33" s="21" t="s">
        <v>46</v>
      </c>
      <c r="B33" s="19">
        <v>952</v>
      </c>
      <c r="C33" s="24" t="s">
        <v>44</v>
      </c>
      <c r="D33" s="26">
        <v>10019.200000000001</v>
      </c>
      <c r="E33" s="5"/>
    </row>
    <row r="34" spans="1:5" ht="51">
      <c r="A34" s="21" t="s">
        <v>47</v>
      </c>
      <c r="B34" s="19">
        <v>952</v>
      </c>
      <c r="C34" s="24" t="s">
        <v>50</v>
      </c>
      <c r="D34" s="26">
        <v>9821</v>
      </c>
      <c r="E34" s="5"/>
    </row>
    <row r="35" spans="1:5" ht="63.75">
      <c r="A35" s="20" t="s">
        <v>49</v>
      </c>
      <c r="B35" s="19">
        <v>952</v>
      </c>
      <c r="C35" s="24" t="s">
        <v>48</v>
      </c>
      <c r="D35" s="27">
        <v>2714.6</v>
      </c>
      <c r="E35" s="5"/>
    </row>
    <row r="36" spans="1:5" ht="38.25">
      <c r="A36" s="20" t="s">
        <v>51</v>
      </c>
      <c r="B36" s="19">
        <v>952</v>
      </c>
      <c r="C36" s="24" t="s">
        <v>52</v>
      </c>
      <c r="D36" s="27">
        <v>4424.6000000000004</v>
      </c>
      <c r="E36" s="5"/>
    </row>
    <row r="37" spans="1:5" ht="51">
      <c r="A37" s="20" t="s">
        <v>89</v>
      </c>
      <c r="B37" s="19">
        <v>952</v>
      </c>
      <c r="C37" s="24" t="s">
        <v>88</v>
      </c>
      <c r="D37" s="27">
        <v>5</v>
      </c>
      <c r="E37" s="5"/>
    </row>
    <row r="38" spans="1:5" ht="32.25" customHeight="1">
      <c r="A38" s="20" t="s">
        <v>53</v>
      </c>
      <c r="B38" s="19">
        <v>952</v>
      </c>
      <c r="C38" s="24" t="s">
        <v>54</v>
      </c>
      <c r="D38" s="27">
        <v>45.7</v>
      </c>
      <c r="E38" s="5"/>
    </row>
    <row r="39" spans="1:5" ht="25.5">
      <c r="A39" s="20" t="s">
        <v>74</v>
      </c>
      <c r="B39" s="19">
        <v>952</v>
      </c>
      <c r="C39" s="24" t="s">
        <v>75</v>
      </c>
      <c r="D39" s="27">
        <v>289.10000000000002</v>
      </c>
      <c r="E39" s="5"/>
    </row>
    <row r="40" spans="1:5" ht="38.25">
      <c r="A40" s="18" t="s">
        <v>77</v>
      </c>
      <c r="B40" s="19">
        <v>952</v>
      </c>
      <c r="C40" s="11" t="s">
        <v>76</v>
      </c>
      <c r="D40" s="27">
        <v>4326.7</v>
      </c>
      <c r="E40" s="6"/>
    </row>
    <row r="41" spans="1:5" ht="38.25">
      <c r="A41" s="18" t="s">
        <v>79</v>
      </c>
      <c r="B41" s="19">
        <v>952</v>
      </c>
      <c r="C41" t="s">
        <v>78</v>
      </c>
      <c r="D41" s="27">
        <v>50</v>
      </c>
      <c r="E41" s="5"/>
    </row>
    <row r="42" spans="1:5">
      <c r="A42" s="20" t="s">
        <v>22</v>
      </c>
      <c r="B42" s="28" t="s">
        <v>23</v>
      </c>
      <c r="C42" s="24" t="s">
        <v>24</v>
      </c>
      <c r="D42" s="13">
        <f>+D12+D14+D19+D24+D26+D28+D35+D36+D37+D38+D39+D40+D41</f>
        <v>325044.79999999993</v>
      </c>
      <c r="E42" s="5"/>
    </row>
    <row r="43" spans="1:5">
      <c r="A43" s="20" t="s">
        <v>25</v>
      </c>
      <c r="B43" s="28" t="s">
        <v>23</v>
      </c>
      <c r="C43" s="24" t="s">
        <v>26</v>
      </c>
      <c r="D43" s="13">
        <f>+D44+D45+D46+D47+D48+D49+D50+D51+D52+D53+D54</f>
        <v>413630.60000000003</v>
      </c>
      <c r="E43" s="5"/>
    </row>
    <row r="44" spans="1:5" ht="25.5">
      <c r="A44" s="20" t="s">
        <v>55</v>
      </c>
      <c r="B44" s="24">
        <v>952</v>
      </c>
      <c r="C44" s="29" t="s">
        <v>69</v>
      </c>
      <c r="D44" s="27">
        <v>27925.200000000001</v>
      </c>
      <c r="E44" s="5"/>
    </row>
    <row r="45" spans="1:5" ht="38.25">
      <c r="A45" s="34" t="s">
        <v>85</v>
      </c>
      <c r="B45" s="24">
        <v>952</v>
      </c>
      <c r="C45" s="29" t="s">
        <v>83</v>
      </c>
      <c r="D45" s="27">
        <v>0</v>
      </c>
      <c r="E45" s="5"/>
    </row>
    <row r="46" spans="1:5" ht="38.25">
      <c r="A46" s="34" t="s">
        <v>86</v>
      </c>
      <c r="B46" s="24">
        <v>952</v>
      </c>
      <c r="C46" s="29" t="s">
        <v>83</v>
      </c>
      <c r="D46" s="27">
        <v>254419.8</v>
      </c>
      <c r="E46" s="5"/>
    </row>
    <row r="47" spans="1:5" ht="27" customHeight="1">
      <c r="A47" s="20" t="s">
        <v>80</v>
      </c>
      <c r="B47" s="24">
        <v>952</v>
      </c>
      <c r="C47" s="29" t="s">
        <v>81</v>
      </c>
      <c r="D47" s="30">
        <v>49712.9</v>
      </c>
    </row>
    <row r="48" spans="1:5" ht="27" customHeight="1">
      <c r="A48" s="20" t="s">
        <v>94</v>
      </c>
      <c r="B48" s="24">
        <v>952</v>
      </c>
      <c r="C48" s="29" t="s">
        <v>90</v>
      </c>
      <c r="D48" s="30">
        <v>20441.5</v>
      </c>
    </row>
    <row r="49" spans="1:4" ht="38.25" customHeight="1">
      <c r="A49" s="20" t="s">
        <v>82</v>
      </c>
      <c r="B49" s="24">
        <v>952</v>
      </c>
      <c r="C49" s="29" t="s">
        <v>70</v>
      </c>
      <c r="D49" s="30">
        <v>52065.3</v>
      </c>
    </row>
    <row r="50" spans="1:4" ht="53.25" customHeight="1">
      <c r="A50" s="20" t="s">
        <v>72</v>
      </c>
      <c r="B50" s="24">
        <v>952</v>
      </c>
      <c r="C50" s="29" t="s">
        <v>70</v>
      </c>
      <c r="D50" s="30"/>
    </row>
    <row r="51" spans="1:4" ht="27.75" customHeight="1">
      <c r="A51" s="34" t="s">
        <v>84</v>
      </c>
      <c r="B51" s="24">
        <v>952</v>
      </c>
      <c r="C51" s="29" t="s">
        <v>70</v>
      </c>
      <c r="D51" s="30">
        <v>8517.4</v>
      </c>
    </row>
    <row r="52" spans="1:4" ht="54.75" customHeight="1">
      <c r="A52" s="20" t="s">
        <v>56</v>
      </c>
      <c r="B52" s="24">
        <v>952</v>
      </c>
      <c r="C52" s="24" t="s">
        <v>71</v>
      </c>
      <c r="D52" s="27">
        <v>482</v>
      </c>
    </row>
    <row r="53" spans="1:4" ht="51.75" customHeight="1">
      <c r="A53" s="20" t="s">
        <v>57</v>
      </c>
      <c r="B53" s="24">
        <v>952</v>
      </c>
      <c r="C53" s="24" t="s">
        <v>71</v>
      </c>
      <c r="D53" s="27">
        <v>65.8</v>
      </c>
    </row>
    <row r="54" spans="1:4" ht="76.5" customHeight="1">
      <c r="A54" s="20" t="s">
        <v>95</v>
      </c>
      <c r="B54" s="24">
        <v>952</v>
      </c>
      <c r="C54" s="24" t="s">
        <v>71</v>
      </c>
      <c r="D54" s="27">
        <v>0.7</v>
      </c>
    </row>
    <row r="55" spans="1:4">
      <c r="A55" s="31" t="s">
        <v>27</v>
      </c>
      <c r="B55" s="24"/>
      <c r="C55" s="24"/>
      <c r="D55" s="13">
        <f>+D42+D43</f>
        <v>738675.39999999991</v>
      </c>
    </row>
    <row r="56" spans="1:4">
      <c r="A56" s="32"/>
      <c r="B56" s="32"/>
      <c r="C56" s="32"/>
      <c r="D56" s="33"/>
    </row>
    <row r="57" spans="1:4" ht="15.75">
      <c r="A57" s="4"/>
    </row>
  </sheetData>
  <mergeCells count="6">
    <mergeCell ref="B4:D4"/>
    <mergeCell ref="A7:D7"/>
    <mergeCell ref="A9:A10"/>
    <mergeCell ref="B9:C9"/>
    <mergeCell ref="D9:D10"/>
    <mergeCell ref="B5:E5"/>
  </mergeCells>
  <phoneticPr fontId="1" type="noConversion"/>
  <pageMargins left="0.46" right="0.44" top="0.38" bottom="0.32" header="0.17" footer="0.21"/>
  <pageSetup paperSize="9" scale="78"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 </vt:lpstr>
      <vt:lpstr>' '!Область_печати</vt:lpstr>
    </vt:vector>
  </TitlesOfParts>
  <Company>Inc.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www.PHILka.RU</dc:creator>
  <cp:lastModifiedBy>irev</cp:lastModifiedBy>
  <cp:lastPrinted>2020-11-15T06:31:51Z</cp:lastPrinted>
  <dcterms:created xsi:type="dcterms:W3CDTF">2012-11-13T02:36:52Z</dcterms:created>
  <dcterms:modified xsi:type="dcterms:W3CDTF">2020-11-16T04:36:02Z</dcterms:modified>
</cp:coreProperties>
</file>