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<sst xmlns="http://schemas.openxmlformats.org/spreadsheetml/2006/main" count="178" uniqueCount="81">
  <si>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</si>
  <si>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</si>
  <si>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</si>
  <si>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</si>
  <si>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</si>
  <si>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</si>
  <si>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</si>
  <si>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 xml:space="preserve">Распределение бюджетных ассигнований на реализацию 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</si>
  <si>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</si>
  <si>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</si>
  <si>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</si>
  <si>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</si>
  <si>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</si>
  <si>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</si>
  <si>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</si>
  <si>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</si>
  <si>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</si>
  <si>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</si>
  <si>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</si>
  <si>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</si>
  <si>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</si>
  <si>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1006</t>
  </si>
  <si>
    <t>Итого по программе:</t>
  </si>
  <si>
    <t>Приложение № 12</t>
  </si>
  <si>
    <t>200</t>
  </si>
  <si>
    <t>800</t>
  </si>
  <si>
    <t>400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</si>
  <si>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</si>
  <si>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300</t>
  </si>
  <si>
    <t>600</t>
  </si>
  <si>
    <t xml:space="preserve">Программа комплексного развития систем коммунальной инфраструктуры Усть-Кутского муниципального образования (городского поселения) на 2012-2017 годы </t>
  </si>
  <si>
    <t>Потребность в средствах</t>
  </si>
  <si>
    <t>Муниципальная программа " Газификация города Усть-Кута на 2014-2018 годы"</t>
  </si>
  <si>
    <t>Муниципальная адресная программа "Переселение граждан из аварийного жилищного фонда Усть-Кутского муниципального образования (городского поселения) в 2014-2017 годах в рамках реализации Федерального закона от 21.07.2007 г.№ 185-ФЗ "О фонде содействия реформированию жилищно-коммунального хозяйства""</t>
  </si>
  <si>
    <t xml:space="preserve">Сумма 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</si>
  <si>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</si>
  <si>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>муниципальных программ на 2017 год</t>
  </si>
  <si>
    <t>79 6 03 00000</t>
  </si>
  <si>
    <t>79 6 10 00000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</si>
  <si>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2016-2018 г.г."</t>
  </si>
  <si>
    <t>0408</t>
  </si>
  <si>
    <t>79 6 02 00000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</si>
  <si>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</si>
  <si>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79 6 02 S2370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</si>
  <si>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</si>
  <si>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0309</t>
  </si>
  <si>
    <t>79 6 17 00000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</si>
  <si>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</si>
  <si>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79 6 16 00000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</si>
  <si>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</si>
  <si>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79 6 04 00000</t>
  </si>
  <si>
    <t xml:space="preserve">Муниципальная программа Усть-Кутского муниципального образования (городского поселения)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поселения), на период 2016-2017 годы" </t>
  </si>
  <si>
    <t>79 6 07 L0231</t>
  </si>
  <si>
    <t>79 6 14 S9602</t>
  </si>
  <si>
    <t>79 6 14 М9602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</si>
  <si>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</si>
  <si>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79 6 01 S2200</t>
  </si>
  <si>
    <t>Муниципальная программа "Энергосбережение и повышение энергетической эффективности в Усть-Кутском муниципальном образовании (городского поселения) на 2011-2020 годы"</t>
  </si>
  <si>
    <t>79 6 08 00000</t>
  </si>
  <si>
    <t>79 6 12 00000</t>
  </si>
  <si>
    <t>0503</t>
  </si>
  <si>
    <t>79 6 18 00000</t>
  </si>
  <si>
    <t>79 6 09 00000</t>
  </si>
  <si>
    <t>79 6 05 L0201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</si>
  <si>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</si>
  <si>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79 6 06 00000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</si>
  <si>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г.г."</t>
  </si>
  <si>
    <t>79 6 15 00000</t>
  </si>
  <si>
    <t>79 6 13 00000</t>
  </si>
  <si>
    <t>(тыс. рублей)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</si>
  <si>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</si>
  <si>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</si>
  <si>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79 6 07 S2810</t>
  </si>
  <si>
    <t>79 6 07 M0231</t>
  </si>
  <si>
    <t>79 6 07 M2810</t>
  </si>
  <si>
    <t>79  6 10 00000</t>
  </si>
  <si>
    <t>(за счет средств местного бюджета)</t>
  </si>
  <si>
    <t>79 6 05 00000</t>
  </si>
  <si>
    <t>79 6 16 S2450</t>
  </si>
  <si>
    <t>от "15" июня 2017г. № 279/61</t>
  </si>
  <si>
    <t>79 6 16 S2370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</si>
</sst>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0" fontId="2" fillId="33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3" fontId="1" fillId="0" borderId="39" xfId="0" applyNumberFormat="1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 wrapText="1"/>
    </xf>
    <xf numFmtId="185" fontId="0" fillId="0" borderId="0" xfId="0" applyNumberFormat="1" applyFill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185" fontId="1" fillId="33" borderId="21" xfId="0" applyNumberFormat="1" applyFont="1" applyFill="1" applyBorder="1" applyAlignment="1">
      <alignment horizontal="right" vertical="center" wrapText="1"/>
    </xf>
    <xf numFmtId="185" fontId="1" fillId="33" borderId="39" xfId="0" applyNumberFormat="1" applyFont="1" applyFill="1" applyBorder="1" applyAlignment="1">
      <alignment horizontal="right" vertical="center" wrapText="1"/>
    </xf>
    <xf numFmtId="185" fontId="2" fillId="33" borderId="21" xfId="0" applyNumberFormat="1" applyFont="1" applyFill="1" applyBorder="1" applyAlignment="1">
      <alignment horizontal="right" vertical="center" wrapText="1"/>
    </xf>
    <xf numFmtId="185" fontId="1" fillId="33" borderId="22" xfId="0" applyNumberFormat="1" applyFont="1" applyFill="1" applyBorder="1" applyAlignment="1">
      <alignment horizontal="right" vertical="center" wrapText="1"/>
    </xf>
    <xf numFmtId="185" fontId="2" fillId="33" borderId="2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0" fillId="33" borderId="0" xfId="0" applyNumberForma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85" fontId="2" fillId="33" borderId="22" xfId="0" applyNumberFormat="1" applyFont="1" applyFill="1" applyBorder="1" applyAlignment="1">
      <alignment horizontal="right" vertical="center" wrapText="1"/>
    </xf>
    <xf numFmtId="185" fontId="2" fillId="33" borderId="57" xfId="0" applyNumberFormat="1" applyFont="1" applyFill="1" applyBorder="1" applyAlignment="1">
      <alignment horizontal="right" vertical="center" wrapText="1"/>
    </xf>
    <xf numFmtId="185" fontId="2" fillId="33" borderId="39" xfId="0" applyNumberFormat="1" applyFont="1" applyFill="1" applyBorder="1" applyAlignment="1">
      <alignment horizontal="right" vertical="center" wrapText="1"/>
    </xf>
    <xf numFmtId="185" fontId="2" fillId="33" borderId="58" xfId="0" applyNumberFormat="1" applyFont="1" applyFill="1" applyBorder="1" applyAlignment="1">
      <alignment horizontal="right" vertical="center"/>
    </xf>
    <xf numFmtId="185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tabSelected="1" workbookViewId="0" topLeftCell="A1">
      <selection activeCell="AD14" sqref="AD1:AD16384"/>
    </sheetView>
  </sheetViews>
  <sheetFormatPr defaultColWidth="3.75390625" defaultRowHeight="12.75"/>
  <cols>
    <col min="1" max="1" width="6.375" style="0" customWidth="1"/>
    <col min="2" max="2" width="50.125" style="0" customWidth="1"/>
    <col min="3" max="3" width="8.125" style="0" customWidth="1"/>
    <col min="4" max="4" width="9.125" style="0" customWidth="1"/>
    <col min="5" max="5" width="11.875" style="0" customWidth="1"/>
    <col min="6" max="6" width="8.625" style="0" customWidth="1"/>
    <col min="7" max="7" width="3.75390625" style="0" hidden="1" customWidth="1"/>
    <col min="8" max="8" width="2.125" style="0" hidden="1" customWidth="1"/>
    <col min="9" max="28" width="3.75390625" style="0" hidden="1" customWidth="1"/>
    <col min="29" max="29" width="7.875" style="0" hidden="1" customWidth="1"/>
    <col min="30" max="30" width="11.00390625" style="123" customWidth="1"/>
    <col min="31" max="45" width="3.75390625" style="0" hidden="1" customWidth="1"/>
    <col min="46" max="46" width="3.875" style="0" hidden="1" customWidth="1"/>
    <col min="47" max="47" width="1.00390625" style="0" hidden="1" customWidth="1"/>
    <col min="48" max="58" width="3.75390625" style="0" customWidth="1"/>
    <col min="59" max="59" width="9.125" style="0" bestFit="1" customWidth="1"/>
  </cols>
  <sheetData>
    <row r="1" spans="1:46" ht="12.75" customHeight="1">
      <c r="A1" s="6"/>
      <c r="B1" s="6"/>
      <c r="C1" s="18"/>
      <c r="D1" s="11"/>
      <c r="E1" s="12" t="s">
        <v>23</v>
      </c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12.75" customHeight="1">
      <c r="A2" s="5"/>
      <c r="B2" s="5"/>
      <c r="C2" s="20"/>
      <c r="D2" s="5"/>
      <c r="E2" s="14" t="s">
        <v>16</v>
      </c>
      <c r="F2" s="14"/>
      <c r="G2" s="14"/>
      <c r="H2" s="14"/>
      <c r="I2" s="14"/>
      <c r="J2" s="14"/>
      <c r="K2" s="1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3:46" ht="12.75" customHeight="1">
      <c r="C3" s="19"/>
      <c r="E3" s="13" t="s">
        <v>15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12.75" customHeight="1">
      <c r="A4" s="10"/>
      <c r="B4" s="10"/>
      <c r="C4" s="21"/>
      <c r="D4" s="10"/>
      <c r="E4" s="76" t="s">
        <v>17</v>
      </c>
      <c r="F4" s="10"/>
      <c r="G4" s="10"/>
      <c r="H4" s="10"/>
      <c r="I4" s="10"/>
      <c r="J4" s="10"/>
      <c r="K4" s="1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5"/>
      <c r="AS4" s="15"/>
      <c r="AT4" s="15"/>
    </row>
    <row r="5" spans="1:72" ht="15.75" customHeight="1">
      <c r="A5" s="1"/>
      <c r="B5" s="1"/>
      <c r="C5" s="22"/>
      <c r="D5" s="1"/>
      <c r="E5" s="77" t="s">
        <v>79</v>
      </c>
      <c r="F5" s="78"/>
      <c r="G5" s="78"/>
      <c r="H5" s="78"/>
      <c r="I5" s="78"/>
      <c r="J5" s="78"/>
      <c r="K5" s="78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5"/>
      <c r="BB5" s="12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ht="10.5" customHeight="1">
      <c r="A6" s="1"/>
      <c r="B6" s="1"/>
      <c r="C6" s="1"/>
      <c r="D6" s="1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BB6" s="14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ht="25.5" customHeight="1">
      <c r="A7" s="107" t="s">
        <v>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17.25" customHeight="1">
      <c r="A8" s="107" t="s">
        <v>36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BB8" s="10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0"/>
    </row>
    <row r="9" spans="1:73" ht="22.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2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"/>
      <c r="AS9" s="1"/>
      <c r="AT9" s="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ht="22.5" customHeight="1">
      <c r="A10" s="107" t="s">
        <v>76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ht="22.5" customHeight="1">
      <c r="A11" s="108" t="s">
        <v>69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BF11" s="5"/>
      <c r="BG11" s="5"/>
      <c r="BH11" s="5"/>
      <c r="BI11" s="5"/>
      <c r="BJ11" s="5"/>
      <c r="BK11" s="7"/>
      <c r="BL11" s="5"/>
      <c r="BM11" s="7"/>
      <c r="BN11" s="7"/>
      <c r="BO11" s="7"/>
      <c r="BP11" s="7"/>
      <c r="BQ11" s="7"/>
      <c r="BR11" s="7"/>
      <c r="BS11" s="7"/>
      <c r="BT11" s="7"/>
      <c r="BU11" s="8"/>
    </row>
    <row r="12" spans="1:73" ht="20.25" customHeight="1">
      <c r="A12" s="109" t="s">
        <v>9</v>
      </c>
      <c r="B12" s="111" t="s">
        <v>5</v>
      </c>
      <c r="C12" s="113" t="s">
        <v>6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25" t="s">
        <v>34</v>
      </c>
      <c r="AE12" s="116" t="s">
        <v>0</v>
      </c>
      <c r="AF12" s="113" t="s">
        <v>0</v>
      </c>
      <c r="AG12" s="113" t="s">
        <v>0</v>
      </c>
      <c r="AH12" s="113" t="s">
        <v>0</v>
      </c>
      <c r="AI12" s="113" t="s">
        <v>0</v>
      </c>
      <c r="AJ12" s="113" t="s">
        <v>0</v>
      </c>
      <c r="AK12" s="113" t="s">
        <v>0</v>
      </c>
      <c r="AL12" s="113" t="s">
        <v>0</v>
      </c>
      <c r="AM12" s="113" t="s">
        <v>0</v>
      </c>
      <c r="AN12" s="113" t="s">
        <v>0</v>
      </c>
      <c r="AO12" s="113" t="s">
        <v>0</v>
      </c>
      <c r="AP12" s="113" t="s">
        <v>0</v>
      </c>
      <c r="AQ12" s="113" t="s">
        <v>0</v>
      </c>
      <c r="AR12" s="113" t="s">
        <v>0</v>
      </c>
      <c r="AS12" s="113" t="s">
        <v>0</v>
      </c>
      <c r="AT12" s="113" t="s">
        <v>0</v>
      </c>
      <c r="AU12" s="121" t="s">
        <v>31</v>
      </c>
      <c r="BU12" s="3"/>
    </row>
    <row r="13" spans="1:75" ht="18" customHeight="1">
      <c r="A13" s="110"/>
      <c r="B13" s="112"/>
      <c r="C13" s="82" t="s">
        <v>4</v>
      </c>
      <c r="D13" s="82" t="s">
        <v>1</v>
      </c>
      <c r="E13" s="82" t="s">
        <v>2</v>
      </c>
      <c r="F13" s="82" t="s">
        <v>3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26"/>
      <c r="AE13" s="117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22"/>
      <c r="AV13" s="23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51" s="24" customFormat="1" ht="21" customHeight="1">
      <c r="A14" s="100">
        <v>1</v>
      </c>
      <c r="B14" s="94" t="s">
        <v>42</v>
      </c>
      <c r="C14" s="39" t="s">
        <v>12</v>
      </c>
      <c r="D14" s="39" t="s">
        <v>19</v>
      </c>
      <c r="E14" s="40" t="s">
        <v>38</v>
      </c>
      <c r="F14" s="39" t="s">
        <v>24</v>
      </c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5"/>
      <c r="AD14" s="89">
        <v>4891.5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60">
        <v>4486</v>
      </c>
      <c r="AV14" s="23"/>
      <c r="AY14" s="23"/>
    </row>
    <row r="15" spans="1:48" s="24" customFormat="1" ht="15" customHeight="1">
      <c r="A15" s="101"/>
      <c r="B15" s="95"/>
      <c r="C15" s="39" t="s">
        <v>12</v>
      </c>
      <c r="D15" s="39" t="s">
        <v>19</v>
      </c>
      <c r="E15" s="40" t="s">
        <v>38</v>
      </c>
      <c r="F15" s="39" t="s">
        <v>25</v>
      </c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89">
        <v>286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72"/>
      <c r="AV15" s="23"/>
    </row>
    <row r="16" spans="1:48" s="24" customFormat="1" ht="15" customHeight="1">
      <c r="A16" s="101"/>
      <c r="B16" s="95"/>
      <c r="C16" s="39" t="s">
        <v>12</v>
      </c>
      <c r="D16" s="70" t="s">
        <v>20</v>
      </c>
      <c r="E16" s="70" t="s">
        <v>38</v>
      </c>
      <c r="F16" s="39" t="s">
        <v>24</v>
      </c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4"/>
      <c r="AD16" s="89">
        <v>51</v>
      </c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72"/>
      <c r="AV16" s="23"/>
    </row>
    <row r="17" spans="1:48" s="24" customFormat="1" ht="15" customHeight="1">
      <c r="A17" s="101"/>
      <c r="B17" s="95"/>
      <c r="C17" s="39" t="s">
        <v>12</v>
      </c>
      <c r="D17" s="67" t="s">
        <v>8</v>
      </c>
      <c r="E17" s="70" t="s">
        <v>75</v>
      </c>
      <c r="F17" s="39" t="s">
        <v>24</v>
      </c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90">
        <v>190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72"/>
      <c r="AV17" s="23"/>
    </row>
    <row r="18" spans="1:48" s="24" customFormat="1" ht="16.5" customHeight="1">
      <c r="A18" s="102"/>
      <c r="B18" s="96"/>
      <c r="C18" s="118" t="s">
        <v>22</v>
      </c>
      <c r="D18" s="119"/>
      <c r="E18" s="119"/>
      <c r="F18" s="120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4"/>
      <c r="AD18" s="91">
        <f>AD14+AD15+AD16+AD17</f>
        <v>5418.5</v>
      </c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72"/>
      <c r="AV18" s="23"/>
    </row>
    <row r="19" spans="1:48" s="24" customFormat="1" ht="15" customHeight="1">
      <c r="A19" s="100">
        <v>2</v>
      </c>
      <c r="B19" s="94" t="s">
        <v>39</v>
      </c>
      <c r="C19" s="30" t="s">
        <v>12</v>
      </c>
      <c r="D19" s="30" t="s">
        <v>40</v>
      </c>
      <c r="E19" s="31" t="s">
        <v>41</v>
      </c>
      <c r="F19" s="30" t="s">
        <v>24</v>
      </c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92">
        <f>200</f>
        <v>200</v>
      </c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46"/>
      <c r="AV19" s="23"/>
    </row>
    <row r="20" spans="1:48" s="24" customFormat="1" ht="15" customHeight="1">
      <c r="A20" s="101"/>
      <c r="B20" s="95"/>
      <c r="C20" s="30" t="s">
        <v>12</v>
      </c>
      <c r="D20" s="30" t="s">
        <v>20</v>
      </c>
      <c r="E20" s="31" t="s">
        <v>43</v>
      </c>
      <c r="F20" s="30" t="s">
        <v>24</v>
      </c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7"/>
      <c r="AD20" s="92">
        <v>131.9</v>
      </c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6"/>
      <c r="AV20" s="23"/>
    </row>
    <row r="21" spans="1:56" s="24" customFormat="1" ht="15" customHeight="1">
      <c r="A21" s="101"/>
      <c r="B21" s="95"/>
      <c r="C21" s="30" t="s">
        <v>12</v>
      </c>
      <c r="D21" s="30" t="s">
        <v>20</v>
      </c>
      <c r="E21" s="39" t="s">
        <v>41</v>
      </c>
      <c r="F21" s="30" t="s">
        <v>24</v>
      </c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4"/>
      <c r="AD21" s="92">
        <v>2338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46"/>
      <c r="AV21" s="23"/>
      <c r="BD21" s="23"/>
    </row>
    <row r="22" spans="1:56" s="24" customFormat="1" ht="20.25" customHeight="1">
      <c r="A22" s="102"/>
      <c r="B22" s="96"/>
      <c r="C22" s="97" t="s">
        <v>22</v>
      </c>
      <c r="D22" s="98"/>
      <c r="E22" s="98"/>
      <c r="F22" s="99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D22" s="93">
        <f>AD21+AD19+AD20</f>
        <v>2669.9</v>
      </c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63">
        <v>300</v>
      </c>
      <c r="AV22" s="23"/>
      <c r="BD22" s="23"/>
    </row>
    <row r="23" spans="1:79" s="24" customFormat="1" ht="58.5" customHeight="1">
      <c r="A23" s="65">
        <v>3</v>
      </c>
      <c r="B23" s="68" t="s">
        <v>44</v>
      </c>
      <c r="C23" s="39" t="s">
        <v>12</v>
      </c>
      <c r="D23" s="39" t="s">
        <v>45</v>
      </c>
      <c r="E23" s="70" t="s">
        <v>46</v>
      </c>
      <c r="F23" s="39" t="s">
        <v>24</v>
      </c>
      <c r="G23" s="79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  <c r="AD23" s="91">
        <f>310+10+100+300</f>
        <v>720</v>
      </c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46">
        <v>3450</v>
      </c>
      <c r="AV23" s="23"/>
      <c r="AW23" s="25"/>
      <c r="AX23" s="26"/>
      <c r="AY23" s="27"/>
      <c r="AZ23" s="27"/>
      <c r="BA23" s="27"/>
      <c r="BB23" s="27"/>
      <c r="BC23" s="25"/>
      <c r="BD23" s="25"/>
      <c r="BE23" s="25"/>
      <c r="BF23" s="25"/>
      <c r="BG23" s="86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8"/>
      <c r="CA23" s="23"/>
    </row>
    <row r="24" spans="1:79" s="24" customFormat="1" ht="15" customHeight="1">
      <c r="A24" s="101">
        <v>4</v>
      </c>
      <c r="B24" s="94" t="s">
        <v>47</v>
      </c>
      <c r="C24" s="39" t="s">
        <v>12</v>
      </c>
      <c r="D24" s="39" t="s">
        <v>20</v>
      </c>
      <c r="E24" s="40" t="s">
        <v>48</v>
      </c>
      <c r="F24" s="39" t="s">
        <v>24</v>
      </c>
      <c r="G24" s="79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89">
        <f>17531.7+44644.8</f>
        <v>62176.5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46"/>
      <c r="AV24" s="23"/>
      <c r="AW24" s="25"/>
      <c r="AX24" s="26"/>
      <c r="AY24" s="27"/>
      <c r="AZ24" s="27"/>
      <c r="BA24" s="27"/>
      <c r="BB24" s="27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8"/>
      <c r="CA24" s="23"/>
    </row>
    <row r="25" spans="1:79" s="24" customFormat="1" ht="15" customHeight="1">
      <c r="A25" s="101"/>
      <c r="B25" s="95"/>
      <c r="C25" s="39" t="s">
        <v>12</v>
      </c>
      <c r="D25" s="39" t="s">
        <v>20</v>
      </c>
      <c r="E25" s="40" t="s">
        <v>80</v>
      </c>
      <c r="F25" s="39" t="s">
        <v>24</v>
      </c>
      <c r="G25" s="7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89">
        <v>853.3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46"/>
      <c r="AV25" s="23"/>
      <c r="AW25" s="25"/>
      <c r="AX25" s="26"/>
      <c r="AY25" s="27"/>
      <c r="AZ25" s="27"/>
      <c r="BA25" s="27"/>
      <c r="BB25" s="27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8"/>
      <c r="CA25" s="23"/>
    </row>
    <row r="26" spans="1:79" s="24" customFormat="1" ht="15" customHeight="1">
      <c r="A26" s="101"/>
      <c r="B26" s="95"/>
      <c r="C26" s="39" t="s">
        <v>12</v>
      </c>
      <c r="D26" s="39" t="s">
        <v>20</v>
      </c>
      <c r="E26" s="40" t="s">
        <v>78</v>
      </c>
      <c r="F26" s="39" t="s">
        <v>26</v>
      </c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90">
        <v>6537.7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46"/>
      <c r="AV26" s="23"/>
      <c r="AW26" s="25"/>
      <c r="AX26" s="26"/>
      <c r="AY26" s="27"/>
      <c r="AZ26" s="27"/>
      <c r="BA26" s="27"/>
      <c r="BB26" s="27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8"/>
      <c r="CA26" s="23"/>
    </row>
    <row r="27" spans="1:61" s="24" customFormat="1" ht="15" customHeight="1">
      <c r="A27" s="102"/>
      <c r="B27" s="96"/>
      <c r="C27" s="97" t="s">
        <v>22</v>
      </c>
      <c r="D27" s="98"/>
      <c r="E27" s="98"/>
      <c r="F27" s="99"/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7"/>
      <c r="AD27" s="91">
        <f>+AD24+AD25+AD26</f>
        <v>69567.5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46"/>
      <c r="AV27" s="23"/>
      <c r="BI27" s="23"/>
    </row>
    <row r="28" spans="1:79" s="24" customFormat="1" ht="38.25" customHeight="1" hidden="1">
      <c r="A28" s="65">
        <v>5</v>
      </c>
      <c r="B28" s="29" t="s">
        <v>66</v>
      </c>
      <c r="C28" s="30" t="s">
        <v>12</v>
      </c>
      <c r="D28" s="30" t="s">
        <v>40</v>
      </c>
      <c r="E28" s="31" t="s">
        <v>67</v>
      </c>
      <c r="F28" s="30" t="s">
        <v>24</v>
      </c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  <c r="AD28" s="93">
        <v>0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46">
        <v>500</v>
      </c>
      <c r="AV28" s="23"/>
      <c r="AW28" s="25"/>
      <c r="AX28" s="26"/>
      <c r="AY28" s="27"/>
      <c r="AZ28" s="27"/>
      <c r="BA28" s="27"/>
      <c r="BB28" s="59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8"/>
      <c r="CA28" s="23"/>
    </row>
    <row r="29" spans="1:47" s="24" customFormat="1" ht="49.5" customHeight="1">
      <c r="A29" s="84">
        <v>5</v>
      </c>
      <c r="B29" s="38" t="s">
        <v>49</v>
      </c>
      <c r="C29" s="39" t="s">
        <v>12</v>
      </c>
      <c r="D29" s="39" t="s">
        <v>10</v>
      </c>
      <c r="E29" s="40" t="s">
        <v>50</v>
      </c>
      <c r="F29" s="39" t="s">
        <v>25</v>
      </c>
      <c r="G29" s="3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  <c r="AD29" s="91">
        <v>500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46">
        <v>500</v>
      </c>
    </row>
    <row r="30" spans="1:57" ht="62.25" customHeight="1" hidden="1">
      <c r="A30" s="84">
        <v>7</v>
      </c>
      <c r="B30" s="29" t="s">
        <v>27</v>
      </c>
      <c r="C30" s="30" t="s">
        <v>12</v>
      </c>
      <c r="D30" s="30" t="s">
        <v>8</v>
      </c>
      <c r="E30" s="31" t="s">
        <v>37</v>
      </c>
      <c r="F30" s="30" t="s">
        <v>24</v>
      </c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  <c r="AD30" s="91">
        <v>0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46"/>
      <c r="AV30" s="24"/>
      <c r="BE30" s="24"/>
    </row>
    <row r="31" spans="1:57" ht="24" customHeight="1">
      <c r="A31" s="100">
        <v>6</v>
      </c>
      <c r="B31" s="94" t="s">
        <v>51</v>
      </c>
      <c r="C31" s="30" t="s">
        <v>12</v>
      </c>
      <c r="D31" s="30" t="s">
        <v>8</v>
      </c>
      <c r="E31" s="30" t="s">
        <v>52</v>
      </c>
      <c r="F31" s="30" t="s">
        <v>26</v>
      </c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  <c r="AD31" s="92">
        <v>100.5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46"/>
      <c r="AV31" s="24"/>
      <c r="BE31" s="24"/>
    </row>
    <row r="32" spans="1:57" ht="23.25" customHeight="1">
      <c r="A32" s="101"/>
      <c r="B32" s="95"/>
      <c r="C32" s="30" t="s">
        <v>12</v>
      </c>
      <c r="D32" s="30" t="s">
        <v>8</v>
      </c>
      <c r="E32" s="31" t="s">
        <v>72</v>
      </c>
      <c r="F32" s="30" t="s">
        <v>26</v>
      </c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  <c r="AD32" s="92">
        <v>123.5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46"/>
      <c r="AV32" s="24"/>
      <c r="BE32" s="24"/>
    </row>
    <row r="33" spans="1:57" ht="21.75" customHeight="1">
      <c r="A33" s="101"/>
      <c r="B33" s="95"/>
      <c r="C33" s="39" t="s">
        <v>12</v>
      </c>
      <c r="D33" s="31" t="s">
        <v>8</v>
      </c>
      <c r="E33" s="39" t="s">
        <v>73</v>
      </c>
      <c r="F33" s="69" t="s">
        <v>26</v>
      </c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  <c r="AD33" s="92">
        <v>864.3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46"/>
      <c r="AV33" s="24"/>
      <c r="BE33" s="24"/>
    </row>
    <row r="34" spans="1:57" ht="21" customHeight="1">
      <c r="A34" s="101"/>
      <c r="B34" s="95"/>
      <c r="C34" s="83" t="s">
        <v>12</v>
      </c>
      <c r="D34" s="39" t="s">
        <v>8</v>
      </c>
      <c r="E34" s="70" t="s">
        <v>74</v>
      </c>
      <c r="F34" s="39" t="s">
        <v>26</v>
      </c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  <c r="AD34" s="92">
        <v>187.8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46"/>
      <c r="AV34" s="24"/>
      <c r="BE34" s="24"/>
    </row>
    <row r="35" spans="1:48" ht="21.75" customHeight="1">
      <c r="A35" s="102"/>
      <c r="B35" s="96"/>
      <c r="C35" s="97" t="s">
        <v>22</v>
      </c>
      <c r="D35" s="98"/>
      <c r="E35" s="98"/>
      <c r="F35" s="99"/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93">
        <f>AD31+AD32+AD33+AD34</f>
        <v>1276.1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45"/>
      <c r="AV35" s="23"/>
    </row>
    <row r="36" spans="1:48" ht="36.75" customHeight="1" hidden="1">
      <c r="A36" s="100">
        <v>7</v>
      </c>
      <c r="B36" s="94" t="s">
        <v>33</v>
      </c>
      <c r="C36" s="39" t="s">
        <v>12</v>
      </c>
      <c r="D36" s="71" t="s">
        <v>8</v>
      </c>
      <c r="E36" s="39" t="s">
        <v>53</v>
      </c>
      <c r="F36" s="69" t="s">
        <v>26</v>
      </c>
      <c r="G36" s="3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92">
        <v>0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45"/>
      <c r="AV36" s="23"/>
    </row>
    <row r="37" spans="1:48" ht="26.25" customHeight="1">
      <c r="A37" s="101"/>
      <c r="B37" s="95"/>
      <c r="C37" s="103" t="s">
        <v>12</v>
      </c>
      <c r="D37" s="105" t="s">
        <v>8</v>
      </c>
      <c r="E37" s="103" t="s">
        <v>54</v>
      </c>
      <c r="F37" s="105" t="s">
        <v>26</v>
      </c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7"/>
      <c r="AD37" s="127">
        <v>1223.9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45"/>
      <c r="AV37" s="23"/>
    </row>
    <row r="38" spans="1:48" ht="42.75" customHeight="1">
      <c r="A38" s="102"/>
      <c r="B38" s="96"/>
      <c r="C38" s="104"/>
      <c r="D38" s="106"/>
      <c r="E38" s="104"/>
      <c r="F38" s="106"/>
      <c r="G38" s="3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7"/>
      <c r="AD38" s="12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45"/>
      <c r="AV38" s="23"/>
    </row>
    <row r="39" spans="1:48" ht="48" customHeight="1" hidden="1">
      <c r="A39" s="84">
        <v>8</v>
      </c>
      <c r="B39" s="29" t="s">
        <v>57</v>
      </c>
      <c r="C39" s="30" t="s">
        <v>12</v>
      </c>
      <c r="D39" s="30" t="s">
        <v>14</v>
      </c>
      <c r="E39" s="31" t="s">
        <v>58</v>
      </c>
      <c r="F39" s="30" t="s">
        <v>24</v>
      </c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/>
      <c r="AD39" s="93">
        <v>0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45"/>
      <c r="AV39" s="23"/>
    </row>
    <row r="40" spans="1:48" s="24" customFormat="1" ht="26.25" customHeight="1">
      <c r="A40" s="65">
        <v>9</v>
      </c>
      <c r="B40" s="44" t="s">
        <v>32</v>
      </c>
      <c r="C40" s="30" t="s">
        <v>12</v>
      </c>
      <c r="D40" s="30" t="s">
        <v>14</v>
      </c>
      <c r="E40" s="31" t="s">
        <v>59</v>
      </c>
      <c r="F40" s="30" t="s">
        <v>24</v>
      </c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  <c r="AD40" s="93">
        <v>494.2</v>
      </c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45">
        <v>630</v>
      </c>
      <c r="AV40" s="23"/>
    </row>
    <row r="41" spans="1:48" ht="48" customHeight="1">
      <c r="A41" s="65">
        <v>10</v>
      </c>
      <c r="B41" s="44" t="s">
        <v>55</v>
      </c>
      <c r="C41" s="30" t="s">
        <v>12</v>
      </c>
      <c r="D41" s="30" t="s">
        <v>14</v>
      </c>
      <c r="E41" s="31" t="s">
        <v>56</v>
      </c>
      <c r="F41" s="30" t="s">
        <v>24</v>
      </c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/>
      <c r="AD41" s="93">
        <v>1363.6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58"/>
      <c r="AV41" s="23"/>
    </row>
    <row r="42" spans="1:48" s="24" customFormat="1" ht="0.75" customHeight="1" hidden="1">
      <c r="A42" s="85">
        <v>13</v>
      </c>
      <c r="B42" s="62" t="s">
        <v>30</v>
      </c>
      <c r="C42" s="30" t="s">
        <v>12</v>
      </c>
      <c r="D42" s="30" t="s">
        <v>14</v>
      </c>
      <c r="E42" s="31" t="s">
        <v>68</v>
      </c>
      <c r="F42" s="30" t="s">
        <v>24</v>
      </c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  <c r="AD42" s="93">
        <v>0</v>
      </c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45">
        <v>1700</v>
      </c>
      <c r="AV42" s="23"/>
    </row>
    <row r="43" spans="1:48" s="24" customFormat="1" ht="28.5" customHeight="1">
      <c r="A43" s="100">
        <v>11</v>
      </c>
      <c r="B43" s="94" t="s">
        <v>70</v>
      </c>
      <c r="C43" s="30" t="s">
        <v>12</v>
      </c>
      <c r="D43" s="30" t="s">
        <v>18</v>
      </c>
      <c r="E43" s="31" t="s">
        <v>62</v>
      </c>
      <c r="F43" s="30" t="s">
        <v>24</v>
      </c>
      <c r="G43" s="3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/>
      <c r="AD43" s="92">
        <f>590+1280+30</f>
        <v>1900</v>
      </c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45">
        <v>2330</v>
      </c>
      <c r="AV43" s="23"/>
    </row>
    <row r="44" spans="1:48" s="24" customFormat="1" ht="28.5" customHeight="1">
      <c r="A44" s="101"/>
      <c r="B44" s="95"/>
      <c r="C44" s="30" t="s">
        <v>12</v>
      </c>
      <c r="D44" s="30" t="s">
        <v>18</v>
      </c>
      <c r="E44" s="31" t="s">
        <v>62</v>
      </c>
      <c r="F44" s="30" t="s">
        <v>25</v>
      </c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  <c r="AD44" s="92">
        <v>300</v>
      </c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45"/>
      <c r="AV44" s="23"/>
    </row>
    <row r="45" spans="1:48" s="24" customFormat="1" ht="16.5" customHeight="1">
      <c r="A45" s="102"/>
      <c r="B45" s="96"/>
      <c r="C45" s="97" t="s">
        <v>22</v>
      </c>
      <c r="D45" s="98"/>
      <c r="E45" s="98"/>
      <c r="F45" s="99"/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93">
        <f>AD43+AD44</f>
        <v>2200</v>
      </c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45"/>
      <c r="AV45" s="23"/>
    </row>
    <row r="46" spans="1:48" s="24" customFormat="1" ht="28.5" customHeight="1">
      <c r="A46" s="100">
        <v>12</v>
      </c>
      <c r="B46" s="94" t="s">
        <v>35</v>
      </c>
      <c r="C46" s="66" t="s">
        <v>12</v>
      </c>
      <c r="D46" s="66" t="s">
        <v>13</v>
      </c>
      <c r="E46" s="67" t="s">
        <v>77</v>
      </c>
      <c r="F46" s="66" t="s">
        <v>28</v>
      </c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3"/>
      <c r="AD46" s="89">
        <v>296.1</v>
      </c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45">
        <v>1260</v>
      </c>
      <c r="AV46" s="23"/>
    </row>
    <row r="47" spans="1:48" s="24" customFormat="1" ht="23.25" customHeight="1">
      <c r="A47" s="101"/>
      <c r="B47" s="95"/>
      <c r="C47" s="39" t="s">
        <v>12</v>
      </c>
      <c r="D47" s="39" t="s">
        <v>13</v>
      </c>
      <c r="E47" s="40" t="s">
        <v>63</v>
      </c>
      <c r="F47" s="39" t="s">
        <v>28</v>
      </c>
      <c r="G47" s="79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1"/>
      <c r="AD47" s="89">
        <v>1203.9</v>
      </c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46"/>
      <c r="AV47" s="23"/>
    </row>
    <row r="48" spans="1:48" s="24" customFormat="1" ht="19.5" customHeight="1">
      <c r="A48" s="102"/>
      <c r="B48" s="96"/>
      <c r="C48" s="97" t="s">
        <v>22</v>
      </c>
      <c r="D48" s="98"/>
      <c r="E48" s="98"/>
      <c r="F48" s="99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88"/>
      <c r="AD48" s="129">
        <f>AD46+AD47</f>
        <v>1500</v>
      </c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46"/>
      <c r="AV48" s="23"/>
    </row>
    <row r="49" spans="1:48" s="24" customFormat="1" ht="45" customHeight="1">
      <c r="A49" s="84">
        <v>13</v>
      </c>
      <c r="B49" s="29" t="s">
        <v>71</v>
      </c>
      <c r="C49" s="56" t="s">
        <v>12</v>
      </c>
      <c r="D49" s="56" t="s">
        <v>60</v>
      </c>
      <c r="E49" s="59" t="s">
        <v>61</v>
      </c>
      <c r="F49" s="56" t="s">
        <v>24</v>
      </c>
      <c r="G49" s="3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7"/>
      <c r="AD49" s="93">
        <v>20108.5</v>
      </c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46"/>
      <c r="AV49" s="23"/>
    </row>
    <row r="50" spans="1:59" s="24" customFormat="1" ht="62.25" customHeight="1">
      <c r="A50" s="84">
        <v>14</v>
      </c>
      <c r="B50" s="29" t="s">
        <v>64</v>
      </c>
      <c r="C50" s="30" t="s">
        <v>12</v>
      </c>
      <c r="D50" s="30" t="s">
        <v>21</v>
      </c>
      <c r="E50" s="31" t="s">
        <v>65</v>
      </c>
      <c r="F50" s="30" t="s">
        <v>29</v>
      </c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7"/>
      <c r="AD50" s="93">
        <v>360</v>
      </c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46"/>
      <c r="AV50" s="23"/>
      <c r="BG50" s="87"/>
    </row>
    <row r="51" spans="1:48" ht="18" customHeight="1">
      <c r="A51" s="47"/>
      <c r="B51" s="48" t="s">
        <v>11</v>
      </c>
      <c r="C51" s="49"/>
      <c r="D51" s="49"/>
      <c r="E51" s="50"/>
      <c r="F51" s="49"/>
      <c r="G51" s="51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130">
        <f>AD14+AD15+AD16+AD17+AD19+AD20+AD21+AD23+AD24+AD25+AD29+AD31+AD32+AD33+AD34+AD37+AD39+AD40+AD41+AD45+AD48+AD49+AD50</f>
        <v>100864.5</v>
      </c>
      <c r="AE51" s="64" t="e">
        <f>#REF!+AE46+AE43+#REF!+AE42+AE41+AE40+#REF!+AE38+AE35+AE30+AE29+AE28++AE23+#REF!</f>
        <v>#REF!</v>
      </c>
      <c r="AF51" s="55" t="e">
        <f>#REF!+AF46+AF43+#REF!+AF42+AF41+AF40+#REF!+AF38+AF35+AF30+AF29+AF28++AF23+#REF!</f>
        <v>#REF!</v>
      </c>
      <c r="AG51" s="55" t="e">
        <f>#REF!+AG46+AG43+#REF!+AG42+AG41+AG40+#REF!+AG38+AG35+AG30+AG29+AG28++AG23+#REF!</f>
        <v>#REF!</v>
      </c>
      <c r="AH51" s="55" t="e">
        <f>#REF!+AH46+AH43+#REF!+AH42+AH41+AH40+#REF!+AH38+AH35+AH30+AH29+AH28++AH23+#REF!</f>
        <v>#REF!</v>
      </c>
      <c r="AI51" s="55" t="e">
        <f>#REF!+AI46+AI43+#REF!+AI42+AI41+AI40+#REF!+AI38+AI35+AI30+AI29+AI28++AI23+#REF!</f>
        <v>#REF!</v>
      </c>
      <c r="AJ51" s="55" t="e">
        <f>#REF!+AJ46+AJ43+#REF!+AJ42+AJ41+AJ40+#REF!+AJ38+AJ35+AJ30+AJ29+AJ28++AJ23+#REF!</f>
        <v>#REF!</v>
      </c>
      <c r="AK51" s="55" t="e">
        <f>#REF!+AK46+AK43+#REF!+AK42+AK41+AK40+#REF!+AK38+AK35+AK30+AK29+AK28++AK23+#REF!</f>
        <v>#REF!</v>
      </c>
      <c r="AL51" s="55" t="e">
        <f>#REF!+AL46+AL43+#REF!+AL42+AL41+AL40+#REF!+AL38+AL35+AL30+AL29+AL28++AL23+#REF!</f>
        <v>#REF!</v>
      </c>
      <c r="AM51" s="55" t="e">
        <f>#REF!+AM46+AM43+#REF!+AM42+AM41+AM40+#REF!+AM38+AM35+AM30+AM29+AM28++AM23+#REF!</f>
        <v>#REF!</v>
      </c>
      <c r="AN51" s="55" t="e">
        <f>#REF!+AN46+AN43+#REF!+AN42+AN41+AN40+#REF!+AN38+AN35+AN30+AN29+AN28++AN23+#REF!</f>
        <v>#REF!</v>
      </c>
      <c r="AO51" s="55" t="e">
        <f>#REF!+AO46+AO43+#REF!+AO42+AO41+AO40+#REF!+AO38+AO35+AO30+AO29+AO28++AO23+#REF!</f>
        <v>#REF!</v>
      </c>
      <c r="AP51" s="55" t="e">
        <f>#REF!+AP46+AP43+#REF!+AP42+AP41+AP40+#REF!+AP38+AP35+AP30+AP29+AP28++AP23+#REF!</f>
        <v>#REF!</v>
      </c>
      <c r="AQ51" s="55" t="e">
        <f>#REF!+AQ46+AQ43+#REF!+AQ42+AQ41+AQ40+#REF!+AQ38+AQ35+AQ30+AQ29+AQ28++AQ23+#REF!</f>
        <v>#REF!</v>
      </c>
      <c r="AR51" s="55" t="e">
        <f>#REF!+AR46+AR43+#REF!+AR42+AR41+AR40+#REF!+AR38+AR35+AR30+AR29+AR28++AR23+#REF!</f>
        <v>#REF!</v>
      </c>
      <c r="AS51" s="55" t="e">
        <f>#REF!+AS46+AS43+#REF!+AS42+AS41+AS40+#REF!+AS38+AS35+AS30+AS29+AS28++AS23+#REF!</f>
        <v>#REF!</v>
      </c>
      <c r="AT51" s="55" t="e">
        <f>#REF!+AT46+AT43+#REF!+AT42+AT41+AT40+#REF!+AT38+AT35+AT30+AT29+AT28++AT23+#REF!</f>
        <v>#REF!</v>
      </c>
      <c r="AU51" s="57" t="e">
        <f>#REF!+AU46+AU43+#REF!+AU42+AU41+AU40+#REF!+AU38+AU35+AU30+AU29+AU28++AU23+#REF!</f>
        <v>#REF!</v>
      </c>
      <c r="AV51" s="23"/>
    </row>
    <row r="52" ht="12.75">
      <c r="AD52" s="131"/>
    </row>
  </sheetData>
  <sheetProtection/>
  <mergeCells count="73">
    <mergeCell ref="A46:A48"/>
    <mergeCell ref="B46:B48"/>
    <mergeCell ref="C48:F48"/>
    <mergeCell ref="A10:AT10"/>
    <mergeCell ref="AU12:AU13"/>
    <mergeCell ref="AN12:AN13"/>
    <mergeCell ref="AO12:AO13"/>
    <mergeCell ref="AP12:AP13"/>
    <mergeCell ref="AQ12:AQ13"/>
    <mergeCell ref="AR12:AR13"/>
    <mergeCell ref="AI12:AI13"/>
    <mergeCell ref="AJ12:AJ13"/>
    <mergeCell ref="AK12:AK13"/>
    <mergeCell ref="A14:A18"/>
    <mergeCell ref="B14:B18"/>
    <mergeCell ref="C18:F18"/>
    <mergeCell ref="X12:X13"/>
    <mergeCell ref="Y12:Y13"/>
    <mergeCell ref="Z12:Z13"/>
    <mergeCell ref="AA12:AA13"/>
    <mergeCell ref="W12:W13"/>
    <mergeCell ref="AT12:AT13"/>
    <mergeCell ref="AC12:AC13"/>
    <mergeCell ref="AD12:AD13"/>
    <mergeCell ref="AE12:AE13"/>
    <mergeCell ref="AF12:AF13"/>
    <mergeCell ref="AS12:AS13"/>
    <mergeCell ref="AH12:AH13"/>
    <mergeCell ref="AL12:AL13"/>
    <mergeCell ref="AM12:AM13"/>
    <mergeCell ref="O12:O13"/>
    <mergeCell ref="P12:P13"/>
    <mergeCell ref="Q12:Q13"/>
    <mergeCell ref="AB12:AB13"/>
    <mergeCell ref="AG12:AG13"/>
    <mergeCell ref="R12:R13"/>
    <mergeCell ref="S12:S13"/>
    <mergeCell ref="T12:T13"/>
    <mergeCell ref="U12:U13"/>
    <mergeCell ref="V12:V13"/>
    <mergeCell ref="I12:I13"/>
    <mergeCell ref="J12:J13"/>
    <mergeCell ref="K12:K13"/>
    <mergeCell ref="L12:L13"/>
    <mergeCell ref="M12:M13"/>
    <mergeCell ref="N12:N13"/>
    <mergeCell ref="B24:B27"/>
    <mergeCell ref="C27:F27"/>
    <mergeCell ref="A7:AD7"/>
    <mergeCell ref="A8:AD8"/>
    <mergeCell ref="A11:AT11"/>
    <mergeCell ref="A12:A13"/>
    <mergeCell ref="B12:B13"/>
    <mergeCell ref="C12:F12"/>
    <mergeCell ref="G12:G13"/>
    <mergeCell ref="H12:H13"/>
    <mergeCell ref="C37:C38"/>
    <mergeCell ref="D37:D38"/>
    <mergeCell ref="E37:E38"/>
    <mergeCell ref="F37:F38"/>
    <mergeCell ref="A43:A45"/>
    <mergeCell ref="C45:F45"/>
    <mergeCell ref="B43:B45"/>
    <mergeCell ref="AD37:AD38"/>
    <mergeCell ref="B31:B35"/>
    <mergeCell ref="C35:F35"/>
    <mergeCell ref="B36:B38"/>
    <mergeCell ref="A36:A38"/>
    <mergeCell ref="A19:A22"/>
    <mergeCell ref="B19:B22"/>
    <mergeCell ref="C22:F22"/>
    <mergeCell ref="A31:A35"/>
    <mergeCell ref="A24:A27"/>
  </mergeCells>
  <printOptions/>
  <pageMargins left="0.44" right="0" top="0" bottom="0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Ирина</cp:lastModifiedBy>
  <cp:lastPrinted>2017-05-15T07:32:04Z</cp:lastPrinted>
  <dcterms:created xsi:type="dcterms:W3CDTF">2003-12-05T21:14:57Z</dcterms:created>
  <dcterms:modified xsi:type="dcterms:W3CDTF">2017-06-29T07:37:49Z</dcterms:modified>
  <cp:category/>
  <cp:version/>
  <cp:contentType/>
  <cp:contentStatus/>
</cp:coreProperties>
</file>