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7140" windowHeight="2310" activeTab="2"/>
  </bookViews>
  <sheets>
    <sheet name="3" sheetId="6" r:id="rId1"/>
    <sheet name="2" sheetId="5" r:id="rId2"/>
    <sheet name="1" sheetId="4" r:id="rId3"/>
  </sheets>
  <definedNames>
    <definedName name="_xlnm.Print_Titles" localSheetId="2">'1'!$11:$12</definedName>
    <definedName name="_xlnm.Print_Titles" localSheetId="1">'2'!$7:$8</definedName>
    <definedName name="_xlnm.Print_Area" localSheetId="2">'1'!$A$3:$N$70</definedName>
    <definedName name="_xlnm.Print_Area" localSheetId="1">'2'!$A$1:$F$12</definedName>
  </definedNames>
  <calcPr calcId="145621"/>
</workbook>
</file>

<file path=xl/calcChain.xml><?xml version="1.0" encoding="utf-8"?>
<calcChain xmlns="http://schemas.openxmlformats.org/spreadsheetml/2006/main">
  <c r="C9" i="5" l="1"/>
  <c r="C11" i="5"/>
  <c r="C10" i="5"/>
  <c r="C70" i="4" l="1"/>
  <c r="C66" i="4" l="1"/>
  <c r="C7" i="4" l="1"/>
  <c r="D15" i="6" l="1"/>
  <c r="E15" i="6"/>
  <c r="C15" i="6"/>
  <c r="C12" i="5" l="1"/>
  <c r="C13" i="4" l="1"/>
  <c r="H12" i="5" l="1"/>
  <c r="J17" i="5"/>
  <c r="I18" i="5" l="1"/>
  <c r="I10" i="5" l="1"/>
  <c r="I9" i="5"/>
  <c r="J18" i="5"/>
  <c r="I12" i="5" l="1"/>
  <c r="J9" i="5"/>
  <c r="J10" i="5"/>
  <c r="E16" i="5"/>
  <c r="D16" i="5"/>
  <c r="C15" i="5"/>
  <c r="C16" i="5" s="1"/>
  <c r="E12" i="5" l="1"/>
  <c r="J12" i="5"/>
  <c r="D12" i="5"/>
</calcChain>
</file>

<file path=xl/sharedStrings.xml><?xml version="1.0" encoding="utf-8"?>
<sst xmlns="http://schemas.openxmlformats.org/spreadsheetml/2006/main" count="282" uniqueCount="211">
  <si>
    <t>№ п/п</t>
  </si>
  <si>
    <t>Объем финансирования - всего, руб.</t>
  </si>
  <si>
    <t>Наименование пункта 
статьи ФЗ от 06.10.2003 г.
 № 131-ФЗ «Об общих принципах организации местного самоуправления в Российской Федерации»</t>
  </si>
  <si>
    <r>
      <t xml:space="preserve">ИТОГО: </t>
    </r>
    <r>
      <rPr>
        <b/>
        <sz val="14"/>
        <color indexed="22"/>
        <rFont val="Times New Roman"/>
        <family val="1"/>
        <charset val="204"/>
      </rPr>
      <t> </t>
    </r>
  </si>
  <si>
    <t>Наименование мероприятия</t>
  </si>
  <si>
    <t>в том числе из:</t>
  </si>
  <si>
    <t>областного бюджета, руб.</t>
  </si>
  <si>
    <t>Текущий ремонт участка дороги по ул. Ленина от д. №1 до д. № 5 (протяженность 500 м)</t>
  </si>
  <si>
    <t>ПРИМЕР: Ивановское сел. пос.</t>
  </si>
  <si>
    <t>Усть-Кутское муниципальное образование (городское поселение)</t>
  </si>
  <si>
    <t>14.1.5</t>
  </si>
  <si>
    <r>
      <t xml:space="preserve">ИТОГО: </t>
    </r>
    <r>
      <rPr>
        <b/>
        <sz val="18"/>
        <color indexed="22"/>
        <rFont val="Times New Roman"/>
        <family val="1"/>
        <charset val="204"/>
      </rPr>
      <t> </t>
    </r>
  </si>
  <si>
    <t>местного        бюджета, руб.</t>
  </si>
  <si>
    <t>Заявитель</t>
  </si>
  <si>
    <t>Обоснование цены</t>
  </si>
  <si>
    <t xml:space="preserve">Заключение комитета по КС И КР </t>
  </si>
  <si>
    <t>Заключение МКУ "Служба заказчика по ЖКХ" УКМО (ГП)</t>
  </si>
  <si>
    <t>Решение комиссии</t>
  </si>
  <si>
    <t>Всего предусмотрено в 2018 году в т.ч.:</t>
  </si>
  <si>
    <t>областной бюджет</t>
  </si>
  <si>
    <t>местный бюджет</t>
  </si>
  <si>
    <t>Предложения:</t>
  </si>
  <si>
    <t>Приложение №1 к протоколу заседания комиссии по реализации проектов народных инициатив</t>
  </si>
  <si>
    <t>Предусмотрено :</t>
  </si>
  <si>
    <t xml:space="preserve">            Итого:</t>
  </si>
  <si>
    <t>от 16 января 2020 года</t>
  </si>
  <si>
    <r>
      <rPr>
        <b/>
        <sz val="16"/>
        <rFont val="Times New Roman"/>
        <family val="1"/>
        <charset val="204"/>
      </rPr>
      <t>В том числе:</t>
    </r>
    <r>
      <rPr>
        <sz val="16"/>
        <rFont val="Times New Roman"/>
        <family val="1"/>
        <charset val="204"/>
      </rPr>
      <t xml:space="preserve"> областной бюджет</t>
    </r>
  </si>
  <si>
    <t xml:space="preserve">                        местный бюджет</t>
  </si>
  <si>
    <t xml:space="preserve"> Перечень проектов народных инициатив на  2022 год</t>
  </si>
  <si>
    <t>Приложение №1 к протоколу комиссии по реализации проектов народных инициатив от 03.02.2022 года</t>
  </si>
  <si>
    <t xml:space="preserve"> жители дома №12 Ленрабочих, председатель думы УКМО (ГП) Норина Л.А.</t>
  </si>
  <si>
    <r>
      <t xml:space="preserve">Отклонить. </t>
    </r>
    <r>
      <rPr>
        <sz val="14"/>
        <rFont val="Times New Roman"/>
        <family val="1"/>
        <charset val="204"/>
      </rPr>
      <t>Придомовая дорога -общее имущество собственников помещений в многоквартирном доме</t>
    </r>
  </si>
  <si>
    <t>житель микрорайона "Железнодорожник" Унжаков Д.К., председатель думы УКМО (ГП) Норина Л.А.</t>
  </si>
  <si>
    <t xml:space="preserve">Приобретение измельчителя веток </t>
  </si>
  <si>
    <t>МКУ "Служба заказчика ЖКХ" УКМО (ГП)</t>
  </si>
  <si>
    <t>КМП "Автодор"</t>
  </si>
  <si>
    <t>А.Г. Кузнецов</t>
  </si>
  <si>
    <t>Благоустройство  пляжной  зоны на берегу реки Лена в районе Речники (зонты, лежаки, песок)</t>
  </si>
  <si>
    <t>Установка памятника реки Лена в Речниках</t>
  </si>
  <si>
    <t>Благоустройство обзорно-смотровой площадки на склоне горы, переулок Спортивный"</t>
  </si>
  <si>
    <t>Создание танцплощадки  для старшего поколения возле ДК Речники, парк Зверева</t>
  </si>
  <si>
    <t>депутат думы УКМО (ГП) Е.В. Бородуля</t>
  </si>
  <si>
    <t>Приобретение новогодней ели (5-6 м) для пос. Закута</t>
  </si>
  <si>
    <t>председатель ТОС "Закута" Пителина Н.П.</t>
  </si>
  <si>
    <t>Доукомплектовать и установить тренажеры по ул. Лазо 7 на детской площадке: качели на металлических стойках, турники и лестницы, тренажер лыжник, тренажер жим</t>
  </si>
  <si>
    <t>председатель думы УКМО (ГП) Норина Л.А.</t>
  </si>
  <si>
    <t>Обустройство тротуара от магазина "Орлан" до ул. Кирова 12</t>
  </si>
  <si>
    <t>Обустройство тротуара по ул. Советская от д. №1 до МОУ СОШ №1 УКМО</t>
  </si>
  <si>
    <t>Обустройство пешеходной зоны в районе ЯГУ -остановка ЯГУ</t>
  </si>
  <si>
    <t>Обустройство остановки "Новая РЭБ"</t>
  </si>
  <si>
    <t>Ремонт улично дорожной сети по ул. Маяковского, ул. Фрунзе, ул. Советская, ул. Островского, ул. Звездочка (ЯГУ), ул. Щорса от д. №2 до д. №30, от шк. №3 до ул. Щорса 88</t>
  </si>
  <si>
    <t>Ирина Антипина</t>
  </si>
  <si>
    <t>Благоустройство площади Водного вокзала (новые лавочки, урны, освещение)</t>
  </si>
  <si>
    <t>Светлана Экгард</t>
  </si>
  <si>
    <t>Устройство уличного освещения в п. Закута, обустройство лестницы к остановке</t>
  </si>
  <si>
    <t>Установка детской и спортивной площадки по ул. Пушкина 113 и 111</t>
  </si>
  <si>
    <t>Софья Задонская</t>
  </si>
  <si>
    <r>
      <t xml:space="preserve">Отклонить. </t>
    </r>
    <r>
      <rPr>
        <sz val="14"/>
        <rFont val="Times New Roman"/>
        <family val="1"/>
        <charset val="204"/>
      </rPr>
      <t>Мероприятие не соответствует полномочиям ст. 14 Федерального закона № 131-ФЗ от 06.10.2013 г.</t>
    </r>
  </si>
  <si>
    <r>
      <t xml:space="preserve">Отклонить </t>
    </r>
    <r>
      <rPr>
        <sz val="14"/>
        <rFont val="Times New Roman"/>
        <family val="1"/>
        <charset val="204"/>
      </rPr>
      <t>Мероприятие не соответствует полномочиям ст. 14 Федерального закона № 131-ФЗ от 06.10.2013 г.</t>
    </r>
  </si>
  <si>
    <t xml:space="preserve">Приобретение автобуса/автобусы марки "Волжанин" для организации оказания транспортных услуг населению в установленном законодательством порядке по маршруту №6, маршруту "Российская-Ветеран" </t>
  </si>
  <si>
    <t>Обновить и оборудовать детско-спортивную площадку по ул. Пушкина 123-125</t>
  </si>
  <si>
    <t>Оборудовать детскую-спортивную площадку по ул. Щорса 75-79</t>
  </si>
  <si>
    <t>Обустройство тротуара в микрорайоне "Кирзавод" от жд переезда до шк.№8</t>
  </si>
  <si>
    <t xml:space="preserve">Приобретение пассажирского автобуса для обеспечения транспортного обслуживания микрорайона "Железнодорожник" </t>
  </si>
  <si>
    <t>Заключение комитета транспорта, промышленности и связи администрации УКМО (ГП)</t>
  </si>
  <si>
    <t>Заключение КУМИ администрации УКМО (ГП)</t>
  </si>
  <si>
    <t>депутат думы УКМО (ГП) Нестерова О.С.</t>
  </si>
  <si>
    <t>Текущий ремонт помещений филиала № 2 (район Нефтебазы) МКУК "ГКБЦ " УКМО (ГП)</t>
  </si>
  <si>
    <t>Текущий ремонт крыши в филиале №5 (Турука) МКУК "ГКБЦ " УКМО (ГП)</t>
  </si>
  <si>
    <t>Приобретение акустической колонки для проведения мероприятия на улице для МКУК "ГКБЦ" УКМО (ГП)</t>
  </si>
  <si>
    <t>директор МКУК "ГКБЦ" УКМО (ГП)</t>
  </si>
  <si>
    <t>житель города Мария Трусова</t>
  </si>
  <si>
    <t>Текущий ремонт лестницы в Речниках к берегу реки Лены</t>
  </si>
  <si>
    <t>Ремонт детских площадок в Рэбе и их дооборудование</t>
  </si>
  <si>
    <t>Заключение комитета по КС И КР администрации УКМО (ГП)</t>
  </si>
  <si>
    <t>депутаты думы УКМО (ГП) Е.В. Бородуля, О.Е. Нестерова</t>
  </si>
  <si>
    <t>Асфальтирование беговых дорожек на школьных стадионах МОУ СОШ № 4,10</t>
  </si>
  <si>
    <t>Установка детской и спортивной площадки в микрорайоне "Железнодорожник" по ул. Кедровая  между домами 1 и 17</t>
  </si>
  <si>
    <t xml:space="preserve">депутаты думы УКМО (ГП) Мананков А.С., Нестерова О.Е. </t>
  </si>
  <si>
    <t>депутаты думы УКМО (ГП) Е.В. Бородуля, О.Е. Нестерова, Е.В. Герасимов</t>
  </si>
  <si>
    <t>депутат думы УКМО (ГП) Е.В. Герасимов</t>
  </si>
  <si>
    <t>Приобретение больших пластиковых урн с дальнейшей установкой их на остановках</t>
  </si>
  <si>
    <t>Приобретение общественных биотуалетов в местах массового пребывания граждан (Речной вокзал, ДК Речников, ДК Магистраль)</t>
  </si>
  <si>
    <t>Организация Центра профориентации для обучения молодежи необходимым навыкам</t>
  </si>
  <si>
    <t>Возможность работы круглосуточной аптеки</t>
  </si>
  <si>
    <t>Работа общественной бани</t>
  </si>
  <si>
    <t>Приобретение 1 ед. водовозной машины</t>
  </si>
  <si>
    <t>Обустройство тротуаров по улице Дзержинского от светофора на перекрестке ул. Халтурина до ул. Речников №1 по № 51</t>
  </si>
  <si>
    <t>жители города, Усть-Кутская районная общественная организация ветеранов (пенсионеров) войны и труда, Вооруженных Сил и правоохранительных органов</t>
  </si>
  <si>
    <r>
      <rPr>
        <b/>
        <sz val="14"/>
        <rFont val="Times New Roman"/>
        <family val="1"/>
        <charset val="204"/>
      </rPr>
      <t>Отклонить.</t>
    </r>
    <r>
      <rPr>
        <sz val="14"/>
        <rFont val="Times New Roman"/>
        <family val="1"/>
        <charset val="204"/>
      </rPr>
      <t xml:space="preserve"> Ведется работа  по передаче общественной бани по  адресу : г. Усть-Кут, ул. Хорошилова 1. по договору концессии претенденту</t>
    </r>
  </si>
  <si>
    <r>
      <rPr>
        <b/>
        <sz val="14"/>
        <rFont val="Times New Roman"/>
        <family val="1"/>
        <charset val="204"/>
      </rPr>
      <t>Отклонить.</t>
    </r>
    <r>
      <rPr>
        <sz val="14"/>
        <rFont val="Times New Roman"/>
        <family val="1"/>
        <charset val="204"/>
      </rPr>
      <t xml:space="preserve"> Мероприятие не соответствует полномочиям ст. 14 Федерального закона № 131-ФЗ от 06.10.2013 г.</t>
    </r>
  </si>
  <si>
    <t>Ремонт и благоустройство спортивной площадки (ледового катка) по ул. Кирова в районе дома 34А</t>
  </si>
  <si>
    <t>Главное управление МЧС РФ по делам ГО ЧС и ликвидации последствий стихийных бедствий по ИРК. Обл.</t>
  </si>
  <si>
    <t>Приобретение дробильного комплекса для отсыпки дорог и улиц города с грунтовым и гравийным покрытием с  последующей передачей в КМП "Автодор"</t>
  </si>
  <si>
    <t>депутат думы УКМО (ГП) А.В. Босак</t>
  </si>
  <si>
    <t>Благоустройство придомовых территорий (ул. Пролетарская 12, ул. Речников 36, ул. Курорт 4, ул. Кирова 25)</t>
  </si>
  <si>
    <r>
      <rPr>
        <b/>
        <sz val="14"/>
        <rFont val="Times New Roman"/>
        <family val="1"/>
        <charset val="204"/>
      </rPr>
      <t xml:space="preserve">Отклонить. </t>
    </r>
    <r>
      <rPr>
        <sz val="14"/>
        <rFont val="Times New Roman"/>
        <family val="1"/>
        <charset val="204"/>
      </rPr>
      <t xml:space="preserve">Земельный участок не находится в муниципальной собственности городского поселения. </t>
    </r>
  </si>
  <si>
    <t xml:space="preserve"> Перечень поступивших проектов народных инициатив на 2023 год </t>
  </si>
  <si>
    <t>локальный ресурсный сметный расчет</t>
  </si>
  <si>
    <t>Приобретение машины илососной</t>
  </si>
  <si>
    <t>Необходимо обследование местности для составления дефектной ведомости в летнее время</t>
  </si>
  <si>
    <t>Обрезка деревьев: ул. Зверева, ул. Кирова от Кирова 12 до ост. "Бетонный"</t>
  </si>
  <si>
    <t>в случае экономии включить в план мероприятий на 2023 год по обрезке деревьев</t>
  </si>
  <si>
    <t xml:space="preserve">Необходимо согласование размещения линии освещения на опорах сетевой организации
Требуется получение точки присоединения к электрическим сетям, либо увеличение максимальной мощности на существующих линиях освещения </t>
  </si>
  <si>
    <t xml:space="preserve">Требуется специализированное обслуживание ели (монтаж, демонтаж), требуется точка подключения. </t>
  </si>
  <si>
    <t>Земля, государственная собственность на которые не разграничена</t>
  </si>
  <si>
    <t>Земельные участки под жилыми домами по ул.Щорса 75-79 не стоят на кадастровом учете</t>
  </si>
  <si>
    <t>тротуар входит в состав земельного участка под автомобильной дорогой</t>
  </si>
  <si>
    <t>тротуар входит в состав земельного участка под автомобильной дорогой. Необходимо уточнить по ширине дороги.</t>
  </si>
  <si>
    <t>земельный участок от жилого района ЯГУ до полосы отвода железной дороги -оформлен под дорогой, после полосы отвода железной дороги до автодороги ул.Нефтяников не оформлен</t>
  </si>
  <si>
    <t>Необходимо уточнить место расположение</t>
  </si>
  <si>
    <t>Под жилыми домами по ул.Кедрова, 13 и 15 земельные участки оформлены отдельно под каждым домом</t>
  </si>
  <si>
    <t>Существующее спортивное оборудование и беговая дорожка со стадионом расположены на территории учебного заведения - Усть-Кутский промышленный техникум по ул.Пушкина, 107</t>
  </si>
  <si>
    <r>
      <t xml:space="preserve">Отклонить. </t>
    </r>
    <r>
      <rPr>
        <sz val="14"/>
        <rFont val="Times New Roman"/>
        <family val="1"/>
        <charset val="204"/>
      </rPr>
      <t>Указанные придомовые территории не в собственности УКМО (ГП)- собственность многоквартирных домов</t>
    </r>
  </si>
  <si>
    <t xml:space="preserve">Отклонить. </t>
  </si>
  <si>
    <t>Ограждение детской площадки металлической решеткой: ул. Ушакова, ул. Белобородова 7,7а</t>
  </si>
  <si>
    <t>Отклонить</t>
  </si>
  <si>
    <r>
      <t xml:space="preserve">Отклонить . </t>
    </r>
    <r>
      <rPr>
        <sz val="14"/>
        <rFont val="Times New Roman"/>
        <family val="1"/>
        <charset val="204"/>
      </rPr>
      <t>Земельный участок  не собственности УКМО (ГП)</t>
    </r>
  </si>
  <si>
    <t>Смета на елку (8 м)- 1 135 500 руб.</t>
  </si>
  <si>
    <r>
      <t xml:space="preserve">Отклонить. </t>
    </r>
    <r>
      <rPr>
        <sz val="14"/>
        <rFont val="Times New Roman"/>
        <family val="1"/>
        <charset val="204"/>
      </rPr>
      <t xml:space="preserve">Земельный участок не в собственности УКМО (ГП) </t>
    </r>
  </si>
  <si>
    <r>
      <t xml:space="preserve">Отклонить </t>
    </r>
    <r>
      <rPr>
        <sz val="14"/>
        <rFont val="Times New Roman"/>
        <family val="1"/>
        <charset val="204"/>
      </rPr>
      <t xml:space="preserve">Земельные участки не в собственности УКМО (ГП) </t>
    </r>
  </si>
  <si>
    <t>Отклонить.</t>
  </si>
  <si>
    <t>Необходимо уточнить месторасположение</t>
  </si>
  <si>
    <r>
      <rPr>
        <b/>
        <sz val="14"/>
        <rFont val="Times New Roman"/>
        <family val="1"/>
        <charset val="204"/>
      </rPr>
      <t>Включить</t>
    </r>
    <r>
      <rPr>
        <sz val="14"/>
        <rFont val="Times New Roman"/>
        <family val="1"/>
        <charset val="204"/>
      </rPr>
      <t xml:space="preserve"> в Примерный перечень проектов народных инициатив на 2023 год</t>
    </r>
  </si>
  <si>
    <t>Ремонт пешеходного моста через р. Кута в районе Санатория г. Усть-Кут по ул. Курорт</t>
  </si>
  <si>
    <t>Земельный участок в собственности Усть-Кутского муниципального образования</t>
  </si>
  <si>
    <r>
      <t xml:space="preserve">Отклонить. </t>
    </r>
    <r>
      <rPr>
        <sz val="14"/>
        <rFont val="Times New Roman"/>
        <family val="1"/>
        <charset val="204"/>
      </rPr>
      <t>Благоустройство парка "Зверева" продолжается, благоустройство возле ДК Речники завершено. Проработать вопрос о проведении  танцевальных мероприятий для старшего поколения в летнее время силами МБУК "ДК Речники" УКМО (ГП)</t>
    </r>
  </si>
  <si>
    <t>Остановочный павильон "Новая РЭБ" расположен по ул. Коммунистическая, в районе жилого дома № 19. Необходимо проведение комиссионного обследования остановочных пунктов.</t>
  </si>
  <si>
    <t>У органа местного самоуправления нет оснований признавать право муниципальной собственности на мостовой переход через р. Кута в мкр. Курорт в г. Усть-Куте. По мосту отсутствует документация в отношении права собственности, проектная документация, документы по вводу в эксплуатацию объекта.                                               Учитывая финансовые обязательства муниципального образования при решении вопросов местного значения городского поселения, закрепленных Федеральным законом от 06.10.2003г. №131-ФЗ, предусмотреть средства на строительство нового мостового перехода не предоставляется возможным.</t>
  </si>
  <si>
    <t>На территории УКМО (ГП) осуществляют добычу и реализацию продукции собственного производства следующие организации: АО «Дорожная служба Иркутской области»; АО УК «Ленабамстрой». Также,                  ООО МК «ОНИКА» реализует щебень (различной фракции), отсев, песок, гравий, песчано-гравийную смесь. Ассортимента и объема инертных материалов в данных организациях достаточно чтобы обеспечить потребность для осуществления дорожной деятельности в отношении содержания и обслуживания автомобильных дорог общего пользования местного значения.                                     Принимая во внимание наличие и стоимость инертных материалов на территории, объемы продукции, необходимые для осуществления дорожной деятельности, затраты на содержание установки, срок окупаемости дробильно-сортировочного оборудования составит длительный период времени (10 лет и более). При добыче инертных материалов из собственного карьера потребуется дополнительно приобрести экскаватор, бульдозер, самосвалы.</t>
  </si>
  <si>
    <r>
      <t xml:space="preserve">Отклонить. </t>
    </r>
    <r>
      <rPr>
        <sz val="14"/>
        <rFont val="Times New Roman"/>
        <family val="1"/>
        <charset val="204"/>
      </rPr>
      <t>Предложить   ТОС "Закута" участвовать в конкурсе на получение субсидии в рамках реализации МП "Поддержка ТОС на территории Усть-Кутского муниципального образования (городского поселения) на 2023-2027 годы"</t>
    </r>
  </si>
  <si>
    <t>коммерческое предложение Русбизнесавто</t>
  </si>
  <si>
    <r>
      <t>Отклонить.</t>
    </r>
    <r>
      <rPr>
        <sz val="14"/>
        <rFont val="Times New Roman"/>
        <family val="1"/>
        <charset val="204"/>
      </rPr>
      <t xml:space="preserve"> В 2023 году планируется проведение конкурса</t>
    </r>
  </si>
  <si>
    <r>
      <t xml:space="preserve">Отклонить. </t>
    </r>
    <r>
      <rPr>
        <sz val="14"/>
        <rFont val="Times New Roman"/>
        <family val="1"/>
        <charset val="204"/>
      </rPr>
      <t>Не поступало обращений граждан</t>
    </r>
  </si>
  <si>
    <r>
      <t xml:space="preserve"> </t>
    </r>
    <r>
      <rPr>
        <sz val="14"/>
        <rFont val="Times New Roman"/>
        <family val="1"/>
        <charset val="204"/>
      </rPr>
      <t>Река Лена -судоходная река, оборудовать санкционированный пляж не представляется возможным. Земельный участок не в собственности УКМО (ГП)</t>
    </r>
  </si>
  <si>
    <r>
      <t xml:space="preserve">Отклонить . </t>
    </r>
    <r>
      <rPr>
        <sz val="14"/>
        <rFont val="Times New Roman"/>
        <family val="1"/>
        <charset val="204"/>
      </rPr>
      <t>Включить в план мероприятий за счет средств местного бюджета</t>
    </r>
  </si>
  <si>
    <r>
      <t xml:space="preserve">Отклонить. </t>
    </r>
    <r>
      <rPr>
        <sz val="14"/>
        <rFont val="Times New Roman"/>
        <family val="1"/>
        <charset val="204"/>
      </rPr>
      <t>Реализация мероприятия возможна за счет экономии от торгов</t>
    </r>
  </si>
  <si>
    <r>
      <rPr>
        <b/>
        <sz val="14"/>
        <rFont val="Times New Roman"/>
        <family val="1"/>
        <charset val="204"/>
      </rPr>
      <t>Отклонить.</t>
    </r>
    <r>
      <rPr>
        <sz val="14"/>
        <rFont val="Times New Roman"/>
        <family val="1"/>
        <charset val="204"/>
      </rPr>
      <t xml:space="preserve"> Будет реализовано за счет средств местного бюджета</t>
    </r>
  </si>
  <si>
    <t>коммерческое предложение ДНС</t>
  </si>
  <si>
    <t>В полосе отвода автомобильных дорог запрещается устанавливать пластиковые урны</t>
  </si>
  <si>
    <r>
      <rPr>
        <b/>
        <sz val="14"/>
        <rFont val="Times New Roman"/>
        <family val="1"/>
        <charset val="204"/>
      </rPr>
      <t xml:space="preserve">Отклонить. </t>
    </r>
    <r>
      <rPr>
        <sz val="14"/>
        <rFont val="Times New Roman"/>
        <family val="1"/>
        <charset val="204"/>
      </rPr>
      <t xml:space="preserve">Нет потенциальных арендаторов </t>
    </r>
  </si>
  <si>
    <r>
      <rPr>
        <b/>
        <sz val="14"/>
        <rFont val="Times New Roman"/>
        <family val="1"/>
        <charset val="204"/>
      </rPr>
      <t xml:space="preserve">Отклонить. </t>
    </r>
    <r>
      <rPr>
        <sz val="14"/>
        <rFont val="Times New Roman"/>
        <family val="1"/>
        <charset val="204"/>
      </rPr>
      <t>В КМП "Автодор" УКМО (ГП) имеется достаточное количество ед. водовозной техники Необходимо решать вопрос в дефиците кадров.</t>
    </r>
  </si>
  <si>
    <r>
      <t xml:space="preserve">Отклонить. </t>
    </r>
    <r>
      <rPr>
        <sz val="14"/>
        <rFont val="Times New Roman"/>
        <family val="1"/>
        <charset val="204"/>
      </rPr>
      <t>Приобретение нецелесообразно.</t>
    </r>
  </si>
  <si>
    <t xml:space="preserve">Наименование пункта 
статьи ФЗ от 06.10.2003 г.
 № 131-ФЗ </t>
  </si>
  <si>
    <t xml:space="preserve">Требуется проектная документация  и определить точное месторасположение земельного участка для установки памятника </t>
  </si>
  <si>
    <t>Приложение №2 к протоколу комиссии по реализации проектов народных инициатив от 20.01.2023 года</t>
  </si>
  <si>
    <t>Примерный Перечень проектов народных инициатив на  2023 год</t>
  </si>
  <si>
    <t>14.1.19</t>
  </si>
  <si>
    <t>Требуется обследование для составления сметы, в зимний период не возможно оценить потребность</t>
  </si>
  <si>
    <t>14.1.12</t>
  </si>
  <si>
    <t>14.1.7</t>
  </si>
  <si>
    <t>14.1.4.</t>
  </si>
  <si>
    <t>14.1.3</t>
  </si>
  <si>
    <t>14.1.10</t>
  </si>
  <si>
    <t>Установка тренажеров в целях профориентации молодежи (военно-спортивный альпинизм)на территории бывшего угольного причала, за ТК "Речники"</t>
  </si>
  <si>
    <t>Земельный участок не в собственности УКМО (ГП)</t>
  </si>
  <si>
    <t xml:space="preserve">Автобусы марки "Волжанин" относятся к среднему и большому классу автобусов. Их длина составляет от 8,9 метра и более (автобус ПАЗ 6,9 метра). Транспортная инфраструктура города (остановочные пункты, разворотные площадки, дорога) должна соответствовать для данного класса автобусов. Высокая стоимость автобусов. Не предназначены для пригородных перевозок - маршрут Ветеран.  </t>
  </si>
  <si>
    <r>
      <t xml:space="preserve">Отклонить . </t>
    </r>
    <r>
      <rPr>
        <sz val="14"/>
        <rFont val="Times New Roman"/>
        <family val="1"/>
        <charset val="204"/>
      </rPr>
      <t>Данный вид автобуса не соответствует транспортной инфраструктуре города</t>
    </r>
  </si>
  <si>
    <t>Облагораживание пришкольных территорий МОУ СОШ №4,10</t>
  </si>
  <si>
    <t>Облагораживание спортивной площадки для баскетбола на школьном стадионе МОУ СОШ №10</t>
  </si>
  <si>
    <t>Оснащение столярным оборудованием мастерской для трудового обучения мальчиков в МОУ СОШ №10 (приобретение верстаков -20 шт., токарный станок -3шт.)</t>
  </si>
  <si>
    <t>Приобретение и установка полосы препятствий для занятий на уроках ОБЖ и подготовки обучающихся для участия в военно-спортивных мероприятиях для МОУ СОШ № 10</t>
  </si>
  <si>
    <t>депутаты думы УКМО (ГП) Е.В. Бородулин, О.Е. Нестерова</t>
  </si>
  <si>
    <t>ул. Пушкина 54,56 - выполнение запланировано в 2023 году за счет средств местного бюджета. Отклонить: ул. Пушкина 60  - проезд к Пушкина 70 является придомовой территорией дома Пушкина 60.
от ул. Пушкина 72 до Пушкина 70 - необходимо установить собственников опор для согласования размещения линии освещения. ул. Звездочка (начало) до улицы Снежная - требуется согласование на размещение линии освещения с сетевой организацией ОГУЭП "Облкоммунэнерго", а так же увеличение максимальной разрешенной мощности на существующей линии освещения.</t>
  </si>
  <si>
    <r>
      <t xml:space="preserve">Отклонить. </t>
    </r>
    <r>
      <rPr>
        <sz val="14"/>
        <rFont val="Times New Roman"/>
        <family val="1"/>
        <charset val="204"/>
      </rPr>
      <t>Ремонт будет осуществлён за счет средств местного бюджета</t>
    </r>
  </si>
  <si>
    <t>Земельный участок относится к придомовой территории. Для установки детского-спортивного оборудования требуется согласие собственников, закрепленное протоколом общего собрания собственников жилых помещений и согласием включить данное оборудование в общедомовое имущество для содержания и обслуживания</t>
  </si>
  <si>
    <t>Земельный участок не позволяет разместить детское игровое оборудование с соблюдением всех норм безопасности размещения детского игрового оборудования</t>
  </si>
  <si>
    <t>Земельный участок относиться к придомовой территории. Для установки детского-спортивного оборудования требуется согласие собственников, закрепленное протоколом общего собрания собственников жилых помещений и согласием включить данное оборудование в общедомовое имущество для содержания и обслуживания</t>
  </si>
  <si>
    <t>по ул. Ушакова - земля, государственная собственность на которые не разграничена. Под жилыми домами по ул.Белобородова, 7, 7а, 7б - единый земельный участок под МКД</t>
  </si>
  <si>
    <r>
      <rPr>
        <b/>
        <sz val="14"/>
        <rFont val="Times New Roman"/>
        <family val="1"/>
        <charset val="204"/>
      </rPr>
      <t>Отклонить.</t>
    </r>
    <r>
      <rPr>
        <sz val="14"/>
        <rFont val="Times New Roman"/>
        <family val="1"/>
        <charset val="204"/>
      </rPr>
      <t xml:space="preserve"> Необходимо обследование местности для составления дефектной ведомости в летнее время. Мероприятие будет реализовано за счет средств местного бюджета</t>
    </r>
  </si>
  <si>
    <r>
      <rPr>
        <b/>
        <sz val="14"/>
        <rFont val="Times New Roman"/>
        <family val="1"/>
        <charset val="204"/>
      </rPr>
      <t>Отклонить.</t>
    </r>
    <r>
      <rPr>
        <sz val="14"/>
        <rFont val="Times New Roman"/>
        <family val="1"/>
        <charset val="204"/>
      </rPr>
      <t xml:space="preserve"> Необходимо обследование местности для составления дефектной ведомости в летнее время. </t>
    </r>
  </si>
  <si>
    <r>
      <t xml:space="preserve">Отклонить. </t>
    </r>
    <r>
      <rPr>
        <sz val="14"/>
        <rFont val="Times New Roman"/>
        <family val="1"/>
        <charset val="204"/>
      </rPr>
      <t xml:space="preserve"> В 2024 году запланировано мероприятие по ремонту дороги на Нижнюю Нефтебазу в рамках транспортного каркаса. За счет средств местного бюджета будут реализованы мероприятия по устройству тротуара и освещения вдоль дороги</t>
    </r>
  </si>
  <si>
    <t>Необходимо перенести остановочный пункт за пределы охранной зоны ЛЭП 10кВ</t>
  </si>
  <si>
    <r>
      <t>Отклонить.</t>
    </r>
    <r>
      <rPr>
        <sz val="14"/>
        <rFont val="Times New Roman"/>
        <family val="1"/>
        <charset val="204"/>
      </rPr>
      <t xml:space="preserve"> Необходимо перенести остановочный пункт за пределы охранной зоны ЛЭП 10кВ . Определить новое месторасположение трудно.</t>
    </r>
  </si>
  <si>
    <t>Приобретение контейнеров включено в план мероприятий на 2023 год. Приоритетные площадки для установки новых контейнеров являются площадки ТКО оборудованные имеющие бетонное основание и стены, крышу. Обустройство по ул. Ушакова не возможно так как данная точка не включена в реестр площадок ТКО, Точка ТКО Коммунистическая и Пролетарская имеет бетонное основание. Ул. Лазо можно включить в план мероприятий на 2024 год</t>
  </si>
  <si>
    <t>Земельный участок под жилым домом по ул.Пушкина, 111 не стоит на кадастровым учете, под жилым домом по ул.Пушкина, 113 - оформлен</t>
  </si>
  <si>
    <t>Установка детской и спортивной площадки в микрорайоне "Железнодорожник" по ул. Кедровая д.13 д.15</t>
  </si>
  <si>
    <r>
      <rPr>
        <b/>
        <sz val="14"/>
        <rFont val="Times New Roman"/>
        <family val="1"/>
        <charset val="204"/>
      </rPr>
      <t>Отклонить</t>
    </r>
    <r>
      <rPr>
        <sz val="14"/>
        <rFont val="Times New Roman"/>
        <family val="1"/>
        <charset val="204"/>
      </rPr>
      <t xml:space="preserve"> Земельный участок кад. Номер 38:18:030201:1083 зарезервирован под строительство образовательного учреждения дошкольного типа. Проработать вопросов 2024 г. об отчуждения земельного участка в собственность УКМО (ГП)</t>
    </r>
  </si>
  <si>
    <t>Между домами по ул. Кедровая, 1 и 17 имеется земельный участок, принадлежащий Усть-Кутскому муниципальному образованию. С северо-западной стороны жилого дома по ул.Кедровая, 1 имеется земельный участок неразграниченной собственности. Для полного анализа необходимо уточнение места расположения.</t>
  </si>
  <si>
    <t>Создание двойной полосы препятствий с прорезиненным покрытием для соревнований по пожарно-прикладному спорту на стадионе МОУ СОШ №9 УКМО, приобретение инвентаря, одежду, снаряжение</t>
  </si>
  <si>
    <t>Текущий ремонт крыльца с установкой пандуса для инвалидов в филиале №3 (РЭБ) МКУК "ГКБЦ " УКМО (ГП)</t>
  </si>
  <si>
    <r>
      <rPr>
        <b/>
        <sz val="14"/>
        <rFont val="Times New Roman"/>
        <family val="1"/>
        <charset val="204"/>
      </rPr>
      <t xml:space="preserve">Включить </t>
    </r>
    <r>
      <rPr>
        <sz val="14"/>
        <rFont val="Times New Roman"/>
        <family val="1"/>
        <charset val="204"/>
      </rPr>
      <t>в Примерный перечень проектов народных инициатив на 2023 год</t>
    </r>
  </si>
  <si>
    <r>
      <rPr>
        <b/>
        <sz val="14"/>
        <rFont val="Times New Roman"/>
        <family val="1"/>
        <charset val="204"/>
      </rPr>
      <t xml:space="preserve">Отклонить. </t>
    </r>
    <r>
      <rPr>
        <sz val="14"/>
        <rFont val="Times New Roman"/>
        <family val="1"/>
        <charset val="204"/>
      </rPr>
      <t xml:space="preserve">Указанная лестница отсутствует в реестре муниципального имущества. Земельный участок не в собственности УКМО (ГП). </t>
    </r>
    <r>
      <rPr>
        <b/>
        <sz val="14"/>
        <rFont val="Times New Roman"/>
        <family val="1"/>
        <charset val="204"/>
      </rPr>
      <t>Вопрос будет проработан за счет спонсоров</t>
    </r>
  </si>
  <si>
    <t>Необходимо обследование детского игрового оборудования для оценки потребности по ремонту,  в зимний период не возможно оценить потребность. После обследования можно включить в план мероприятий на 2024 год.</t>
  </si>
  <si>
    <r>
      <rPr>
        <b/>
        <sz val="14"/>
        <rFont val="Times New Roman"/>
        <family val="1"/>
        <charset val="204"/>
      </rPr>
      <t>Отклонить.</t>
    </r>
    <r>
      <rPr>
        <sz val="14"/>
        <rFont val="Times New Roman"/>
        <family val="1"/>
        <charset val="204"/>
      </rPr>
      <t xml:space="preserve"> После обследования можно включить в план мероприятий на 2024 год за счет средств местного бюджета</t>
    </r>
  </si>
  <si>
    <r>
      <rPr>
        <b/>
        <sz val="14"/>
        <rFont val="Times New Roman"/>
        <family val="1"/>
        <charset val="204"/>
      </rPr>
      <t>Отклонить.</t>
    </r>
    <r>
      <rPr>
        <sz val="14"/>
        <rFont val="Times New Roman"/>
        <family val="1"/>
        <charset val="204"/>
      </rPr>
      <t xml:space="preserve"> В полосе отвода автомобильных дорог запрещается устанавливать пластиковые урны</t>
    </r>
  </si>
  <si>
    <r>
      <t>Локальные ресурсные сметные расчеты: на устройство тротуара по ул. Дзержинского от жилого дома по ул. Халтурина 44 до жилого дома по ул. Речников 39 на сумму</t>
    </r>
    <r>
      <rPr>
        <b/>
        <sz val="14"/>
        <rFont val="Times New Roman"/>
        <family val="1"/>
        <charset val="204"/>
      </rPr>
      <t xml:space="preserve"> 4 402 583,71 руб.</t>
    </r>
    <r>
      <rPr>
        <sz val="14"/>
        <rFont val="Times New Roman"/>
        <family val="1"/>
        <charset val="204"/>
      </rPr>
      <t xml:space="preserve">.;по ул. Речников от жилого дома по ул. Дзержинского 2 до жилого дома по ул. Речников 49 на сумму </t>
    </r>
    <r>
      <rPr>
        <b/>
        <sz val="14"/>
        <rFont val="Times New Roman"/>
        <family val="1"/>
        <charset val="204"/>
      </rPr>
      <t xml:space="preserve"> 5192 298,86 </t>
    </r>
    <r>
      <rPr>
        <sz val="14"/>
        <rFont val="Times New Roman"/>
        <family val="1"/>
        <charset val="204"/>
      </rPr>
      <t>руб.;от СК Водник до ТЦ Комфорт на сумму</t>
    </r>
    <r>
      <rPr>
        <b/>
        <sz val="14"/>
        <rFont val="Times New Roman"/>
        <family val="1"/>
        <charset val="204"/>
      </rPr>
      <t xml:space="preserve"> 5375 096,87</t>
    </r>
  </si>
  <si>
    <r>
      <t xml:space="preserve">Отклонить. </t>
    </r>
    <r>
      <rPr>
        <sz val="14"/>
        <rFont val="Times New Roman"/>
        <family val="1"/>
        <charset val="204"/>
      </rPr>
      <t xml:space="preserve">Объект не в собственности УКМО (ГП). На строительство нового пешеходного моста требуется ПСД </t>
    </r>
  </si>
  <si>
    <r>
      <rPr>
        <b/>
        <sz val="14"/>
        <rFont val="Times New Roman"/>
        <family val="1"/>
        <charset val="204"/>
      </rPr>
      <t xml:space="preserve">Отклонить. </t>
    </r>
    <r>
      <rPr>
        <sz val="14"/>
        <rFont val="Times New Roman"/>
        <family val="1"/>
        <charset val="204"/>
      </rPr>
      <t>Земельный участок не находится в собственности УКМО (ГП)</t>
    </r>
  </si>
  <si>
    <t>Асфальтирование придомовой дороги по адресу: ул. Ленрабочих 12</t>
  </si>
  <si>
    <t>01.09.2006г. открыт городской маршрут № 11 "ст.Лена - мкр.Железнодорожник". С 01.10.2009г. движение автобуса по маршруту приостановлено, в связи с отсутствием пассажиропотока. С 01.03.2018г. установлен маршрут № 2 "ст.Лена - мкр.Железнодорожник" - перевозчик отсутствует. В 2022 году дважды проводился открытый конкурс на право осуществления перевозок по 2 маршруту, которые признаны несостоявшимися из-за отсутствия заявок. Документом планирования в 2023г. предусмотрены мероприятия по проведению конкурса. Стоимость автобуса марки Газель/ПАЗ - 4 млн. руб. (сборка Газели приостановлена до лета 2023 года)</t>
  </si>
  <si>
    <t>Приобретение автотранспорта для перевозки рабочего инвентаря и работников КМП "Автодор" УКМО (ГП)</t>
  </si>
  <si>
    <r>
      <rPr>
        <b/>
        <sz val="14"/>
        <rFont val="Times New Roman"/>
        <family val="1"/>
        <charset val="204"/>
      </rPr>
      <t xml:space="preserve">Отклонить </t>
    </r>
    <r>
      <rPr>
        <sz val="14"/>
        <rFont val="Times New Roman"/>
        <family val="1"/>
        <charset val="204"/>
      </rPr>
      <t>Не соответствует направлениям расходования субсидий</t>
    </r>
  </si>
  <si>
    <t>Рассматривается вопрос о включении спортивных тренажеров для спортивного альпинизма в дизайн-проект парка Кирова, микр.  Речники-нет подходящего земельного участка</t>
  </si>
  <si>
    <r>
      <t xml:space="preserve">Отклонить. </t>
    </r>
    <r>
      <rPr>
        <sz val="14"/>
        <rFont val="Times New Roman"/>
        <family val="1"/>
        <charset val="204"/>
      </rPr>
      <t>Требуется проектная документация. Мероприятие долго реализуемое</t>
    </r>
  </si>
  <si>
    <r>
      <t>Ремонт уличного освещения по адресам: ул. Звездочка (начало) до улицы Снежная, ул. Пушкина 54,56,60 до ул. Пушкина 70, от ул. Пушкина 72 до Пушкина 70, ул. Матросова в ст. Усть-Куте,</t>
    </r>
    <r>
      <rPr>
        <sz val="14"/>
        <color rgb="FFFF0000"/>
        <rFont val="Times New Roman"/>
        <family val="1"/>
        <charset val="204"/>
      </rPr>
      <t xml:space="preserve"> </t>
    </r>
    <r>
      <rPr>
        <sz val="14"/>
        <rFont val="Times New Roman"/>
        <family val="1"/>
        <charset val="204"/>
      </rPr>
      <t xml:space="preserve">в Новом Рэб от магазина "Народный" до моста </t>
    </r>
  </si>
  <si>
    <t>локальный ресурсный сметный расчет на ремонт тротуара по ул. Советская от жилого дома 1 до жилого дома 43 на сумму 1 887 530,99</t>
  </si>
  <si>
    <t>Ремонт ул. Советская на сумму  24 529 396,15 руб. будет реализовано за счет мероприятий  транспортного каркаса. Улица Маяковского -за счет содержания дорог, улица Фрунзе в счет местного бюджета, подсчет объемов после схода снега. Ул. Звездочка ямочный ремонт. Ул. Щорса требуется капремонт. Островского капремонт.</t>
  </si>
  <si>
    <r>
      <t xml:space="preserve">Отклонить. </t>
    </r>
    <r>
      <rPr>
        <sz val="14"/>
        <rFont val="Times New Roman"/>
        <family val="1"/>
        <charset val="204"/>
      </rPr>
      <t>Ремонт ул. Советская на сумму  24 529 396,15 руб. будет реализовано за счет мероприятий  транспортного каркаса. Ул. Маяковского,ул. Фрунзе, ул. Звездочка за счет средств местного бюджета Ул. Щорса, Островского требуется  ПСД(капремонт)</t>
    </r>
  </si>
  <si>
    <r>
      <rPr>
        <b/>
        <sz val="14"/>
        <rFont val="Times New Roman"/>
        <family val="1"/>
        <charset val="204"/>
      </rPr>
      <t xml:space="preserve">Отклонить. </t>
    </r>
    <r>
      <rPr>
        <sz val="14"/>
        <rFont val="Times New Roman"/>
        <family val="1"/>
        <charset val="204"/>
      </rPr>
      <t>Замена контейнеров на оборудованной точке ул. Лазо , Коммунистическая будет включено в план мероприятий на 2024 год. По ул. .Ушакова обустроить площадку ТКО надлежайшим образом нет возможности(не соответствует нормативам СанПина). По ул. Пролетарская точка ТКО обустроена, имеет новые контейнеры</t>
    </r>
  </si>
  <si>
    <r>
      <rPr>
        <b/>
        <sz val="14"/>
        <rFont val="Times New Roman"/>
        <family val="1"/>
        <charset val="204"/>
      </rPr>
      <t>Отклонит</t>
    </r>
    <r>
      <rPr>
        <sz val="14"/>
        <rFont val="Times New Roman"/>
        <family val="1"/>
        <charset val="204"/>
      </rPr>
      <t>ь. Зем. участок по адресу Пушкина 113-зарезервирован по строительство МКД- не возможности,  по ул. Пушкина 111- необходимо дообследование лоя определения затрат</t>
    </r>
  </si>
  <si>
    <t>Приложение №1 к протоколу комиссии по реализации проектов народных инициатив от 19 января 2023 года</t>
  </si>
  <si>
    <r>
      <t xml:space="preserve">Отклонить. </t>
    </r>
    <r>
      <rPr>
        <sz val="14"/>
        <rFont val="Times New Roman"/>
        <family val="1"/>
        <charset val="204"/>
      </rPr>
      <t>Требуется проектная документация  и определить точное месторасположение земельного участка для установки памятника  и благоустройство соответствующей территории</t>
    </r>
  </si>
  <si>
    <t>14…4</t>
  </si>
  <si>
    <t>Благоустройство  территории площади Речного вокзала</t>
  </si>
  <si>
    <t xml:space="preserve"> Организация оснащения МКУК "ГКБЦ" УКМО (ГП) звуковым оборудованием </t>
  </si>
  <si>
    <t>Текущий ремонт тротуаров по улицам Речников, Дзержинского, Советская</t>
  </si>
  <si>
    <r>
      <rPr>
        <b/>
        <sz val="14"/>
        <rFont val="Times New Roman"/>
        <family val="1"/>
        <charset val="204"/>
      </rPr>
      <t xml:space="preserve">Отклонить.   </t>
    </r>
    <r>
      <rPr>
        <sz val="14"/>
        <rFont val="Times New Roman"/>
        <family val="1"/>
        <charset val="204"/>
      </rPr>
      <t xml:space="preserve">Текущий ремонт помещений МКУК "ГКБЦ" УКМО (ГП) будет осуществлен в рабочем порядке.  </t>
    </r>
  </si>
  <si>
    <r>
      <rPr>
        <b/>
        <sz val="14"/>
        <rFont val="Times New Roman"/>
        <family val="1"/>
        <charset val="204"/>
      </rPr>
      <t>Включить</t>
    </r>
    <r>
      <rPr>
        <sz val="14"/>
        <rFont val="Times New Roman"/>
        <family val="1"/>
        <charset val="204"/>
      </rPr>
      <t xml:space="preserve"> в примерный Перечень проектов народных инициатив на 2023 год тек. ремонт тротуара по ул. Советская от д.1 до д.43</t>
    </r>
  </si>
  <si>
    <t>Обустройство площадок для сбора ТБО, в т.ч. приобретение новых контейнеров с крышками под мусор " ул. Ушакова, ул. Коммунистическая 5-5а, ул. Лазо, ул. Пролетарская (возле магазина "Алко")</t>
  </si>
  <si>
    <r>
      <rPr>
        <b/>
        <sz val="14"/>
        <rFont val="Times New Roman"/>
        <family val="1"/>
        <charset val="204"/>
      </rPr>
      <t xml:space="preserve">Отклонить </t>
    </r>
    <r>
      <rPr>
        <sz val="14"/>
        <rFont val="Times New Roman"/>
        <family val="1"/>
        <charset val="204"/>
      </rPr>
      <t>Земельный участок кад. Номер 38:18:030201:1083 не является муниципальной собственностью УКМО (ГП)</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</si>
</sst>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00000"/>
  </numFmts>
  <fonts count="25" x14ac:knownFonts="1">
    <font>
      <sz val="10"/>
      <name val="Arial Cyr"/>
      <charset val="204"/>
    </font>
    <font>
      <b/>
      <sz val="12"/>
      <name val="Arial Cyr"/>
      <charset val="204"/>
    </font>
    <font>
      <sz val="10"/>
      <name val="Times New Roman"/>
      <family val="1"/>
      <charset val="204"/>
    </font>
    <font>
      <sz val="14"/>
      <color indexed="8"/>
      <name val="Times New Roman"/>
      <family val="1"/>
      <charset val="204"/>
    </font>
    <font>
      <sz val="14"/>
      <name val="Times New Roman"/>
      <family val="1"/>
      <charset val="204"/>
    </font>
    <font>
      <b/>
      <sz val="14"/>
      <name val="Times New Roman"/>
      <family val="1"/>
      <charset val="204"/>
    </font>
    <font>
      <b/>
      <sz val="14"/>
      <color indexed="22"/>
      <name val="Times New Roman"/>
      <family val="1"/>
      <charset val="204"/>
    </font>
    <font>
      <sz val="12"/>
      <color indexed="8"/>
      <name val="Times New Roman"/>
      <family val="1"/>
      <charset val="204"/>
    </font>
    <font>
      <i/>
      <sz val="12"/>
      <color indexed="8"/>
      <name val="Arial Narrow"/>
      <family val="2"/>
      <charset val="204"/>
    </font>
    <font>
      <b/>
      <sz val="14"/>
      <color indexed="8"/>
      <name val="Times New Roman"/>
      <family val="1"/>
      <charset val="204"/>
    </font>
    <font>
      <b/>
      <u/>
      <sz val="14"/>
      <color indexed="8"/>
      <name val="Times New Roman"/>
      <family val="1"/>
      <charset val="204"/>
    </font>
    <font>
      <sz val="12"/>
      <name val="Times New Roman"/>
      <family val="1"/>
      <charset val="204"/>
    </font>
    <font>
      <b/>
      <sz val="18"/>
      <name val="Times New Roman"/>
      <family val="1"/>
      <charset val="204"/>
    </font>
    <font>
      <b/>
      <sz val="18"/>
      <color indexed="22"/>
      <name val="Times New Roman"/>
      <family val="1"/>
      <charset val="204"/>
    </font>
    <font>
      <sz val="12"/>
      <name val="Arial Cyr"/>
      <charset val="204"/>
    </font>
    <font>
      <b/>
      <sz val="16"/>
      <color indexed="8"/>
      <name val="Times New Roman"/>
      <family val="1"/>
      <charset val="204"/>
    </font>
    <font>
      <b/>
      <u/>
      <sz val="16"/>
      <color indexed="8"/>
      <name val="Times New Roman"/>
      <family val="1"/>
      <charset val="204"/>
    </font>
    <font>
      <b/>
      <sz val="16"/>
      <name val="Times New Roman"/>
      <family val="1"/>
      <charset val="204"/>
    </font>
    <font>
      <sz val="16"/>
      <name val="Times New Roman"/>
      <family val="1"/>
      <charset val="204"/>
    </font>
    <font>
      <sz val="16"/>
      <color theme="1"/>
      <name val="Times New Roman"/>
      <family val="1"/>
      <charset val="204"/>
    </font>
    <font>
      <sz val="14"/>
      <name val="Arial Cyr"/>
      <charset val="204"/>
    </font>
    <font>
      <sz val="14"/>
      <color rgb="FFFF0000"/>
      <name val="Times New Roman"/>
      <family val="1"/>
      <charset val="204"/>
    </font>
    <font>
      <b/>
      <sz val="12"/>
      <name val="Times New Roman"/>
      <family val="1"/>
      <charset val="204"/>
    </font>
    <font>
      <sz val="14"/>
      <color theme="1"/>
      <name val="Times New Roman"/>
      <family val="1"/>
      <charset val="204"/>
    </font>
    <font>
      <sz val="12"/>
      <color theme="1"/>
      <name val="Arial Cyr"/>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127">
    <xf numFmtId="0" fontId="0" fillId="0" borderId="0" xfId="0"/>
    <xf numFmtId="0" fontId="1" fillId="0" borderId="0" xfId="0" applyFont="1" applyAlignment="1">
      <alignment horizontal="center" vertical="center" wrapText="1"/>
    </xf>
    <xf numFmtId="0" fontId="2" fillId="0" borderId="0" xfId="0" applyFont="1"/>
    <xf numFmtId="0" fontId="4" fillId="0" borderId="1" xfId="0" applyFont="1" applyBorder="1"/>
    <xf numFmtId="0" fontId="7" fillId="0" borderId="0" xfId="0" applyFont="1" applyAlignment="1">
      <alignment horizontal="center" wrapText="1"/>
    </xf>
    <xf numFmtId="0" fontId="4" fillId="0" borderId="1" xfId="0" applyFont="1" applyBorder="1" applyAlignment="1">
      <alignment vertical="center" wrapText="1"/>
    </xf>
    <xf numFmtId="0" fontId="4" fillId="0" borderId="1" xfId="0" applyFont="1" applyBorder="1" applyAlignment="1">
      <alignment horizontal="center" vertical="center"/>
    </xf>
    <xf numFmtId="4" fontId="4" fillId="0" borderId="1" xfId="0" applyNumberFormat="1" applyFont="1" applyBorder="1" applyAlignment="1">
      <alignment horizontal="center" vertical="center"/>
    </xf>
    <xf numFmtId="4" fontId="5" fillId="0" borderId="1" xfId="0" applyNumberFormat="1" applyFont="1" applyBorder="1" applyAlignment="1">
      <alignment horizontal="center" vertical="center"/>
    </xf>
    <xf numFmtId="4" fontId="4" fillId="0" borderId="1" xfId="0" applyNumberFormat="1" applyFont="1" applyBorder="1"/>
    <xf numFmtId="4" fontId="5" fillId="0" borderId="1" xfId="0" applyNumberFormat="1" applyFont="1" applyBorder="1"/>
    <xf numFmtId="0" fontId="9" fillId="0" borderId="4" xfId="0" applyFont="1" applyBorder="1" applyAlignment="1">
      <alignment horizontal="center" vertical="center" wrapText="1"/>
    </xf>
    <xf numFmtId="0" fontId="5" fillId="0" borderId="1" xfId="0" applyNumberFormat="1" applyFont="1" applyBorder="1"/>
    <xf numFmtId="0" fontId="5" fillId="0" borderId="5" xfId="0" applyFont="1" applyBorder="1" applyAlignment="1">
      <alignment wrapText="1"/>
    </xf>
    <xf numFmtId="0" fontId="5" fillId="0" borderId="6" xfId="0" applyFont="1" applyBorder="1" applyAlignment="1">
      <alignment wrapText="1"/>
    </xf>
    <xf numFmtId="4" fontId="11" fillId="0" borderId="0" xfId="0" applyNumberFormat="1" applyFont="1"/>
    <xf numFmtId="0" fontId="4" fillId="0" borderId="1" xfId="0" applyFont="1" applyBorder="1" applyAlignment="1">
      <alignment horizontal="center" vertical="center" wrapText="1"/>
    </xf>
    <xf numFmtId="0" fontId="9" fillId="0" borderId="0" xfId="0" applyFont="1" applyBorder="1" applyAlignment="1">
      <alignment horizontal="center" vertical="center" wrapText="1"/>
    </xf>
    <xf numFmtId="0" fontId="3" fillId="0" borderId="1" xfId="0" applyFont="1" applyBorder="1" applyAlignment="1">
      <alignment horizontal="left" vertical="center" wrapText="1"/>
    </xf>
    <xf numFmtId="49" fontId="4" fillId="0" borderId="1" xfId="0" applyNumberFormat="1" applyFont="1" applyBorder="1" applyAlignment="1">
      <alignment horizontal="center" wrapText="1"/>
    </xf>
    <xf numFmtId="164" fontId="0" fillId="0" borderId="0" xfId="0" applyNumberFormat="1"/>
    <xf numFmtId="2" fontId="0" fillId="0" borderId="0" xfId="0" applyNumberFormat="1"/>
    <xf numFmtId="0" fontId="14" fillId="0" borderId="0" xfId="0" applyFont="1"/>
    <xf numFmtId="0" fontId="11" fillId="0" borderId="0" xfId="0" applyFont="1"/>
    <xf numFmtId="0" fontId="14" fillId="0" borderId="0" xfId="0" applyFont="1" applyAlignment="1"/>
    <xf numFmtId="0" fontId="14" fillId="0" borderId="0" xfId="0" applyFont="1" applyAlignment="1">
      <alignment horizontal="center"/>
    </xf>
    <xf numFmtId="0" fontId="11" fillId="0" borderId="0" xfId="0" applyFont="1" applyAlignment="1">
      <alignment horizontal="center"/>
    </xf>
    <xf numFmtId="0" fontId="14" fillId="0" borderId="0" xfId="0" applyFont="1" applyAlignment="1"/>
    <xf numFmtId="0" fontId="16" fillId="0" borderId="0" xfId="0" applyFont="1" applyBorder="1" applyAlignment="1">
      <alignment horizontal="center" vertical="center" wrapText="1"/>
    </xf>
    <xf numFmtId="0" fontId="17" fillId="0" borderId="0" xfId="0" applyFont="1"/>
    <xf numFmtId="4" fontId="17" fillId="0" borderId="0" xfId="0" applyNumberFormat="1" applyFont="1"/>
    <xf numFmtId="0" fontId="15" fillId="0" borderId="0" xfId="0" applyFont="1" applyBorder="1" applyAlignment="1">
      <alignment horizontal="center" vertical="center" wrapText="1"/>
    </xf>
    <xf numFmtId="0" fontId="18" fillId="0" borderId="0" xfId="0" applyFont="1"/>
    <xf numFmtId="4" fontId="18" fillId="0" borderId="0" xfId="0" applyNumberFormat="1" applyFont="1"/>
    <xf numFmtId="0" fontId="15" fillId="0" borderId="4" xfId="0" applyFont="1" applyBorder="1" applyAlignment="1">
      <alignment horizontal="center" vertical="center" wrapText="1"/>
    </xf>
    <xf numFmtId="0" fontId="14" fillId="0" borderId="0" xfId="0" applyFont="1" applyAlignment="1"/>
    <xf numFmtId="0" fontId="0" fillId="0" borderId="0" xfId="0" applyAlignment="1">
      <alignment wrapText="1"/>
    </xf>
    <xf numFmtId="0" fontId="9" fillId="0" borderId="0" xfId="0" applyFont="1" applyBorder="1" applyAlignment="1">
      <alignment horizontal="center"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vertical="center"/>
    </xf>
    <xf numFmtId="49" fontId="4" fillId="0" borderId="1" xfId="0" applyNumberFormat="1" applyFont="1" applyBorder="1" applyAlignment="1">
      <alignment horizontal="center" vertical="center" wrapText="1"/>
    </xf>
    <xf numFmtId="4" fontId="5" fillId="0" borderId="1" xfId="0" applyNumberFormat="1" applyFont="1" applyBorder="1" applyAlignment="1">
      <alignment vertical="center"/>
    </xf>
    <xf numFmtId="0" fontId="12" fillId="0" borderId="1" xfId="0" applyNumberFormat="1" applyFont="1" applyBorder="1" applyAlignment="1">
      <alignment vertical="center"/>
    </xf>
    <xf numFmtId="4" fontId="19" fillId="0" borderId="0" xfId="0" applyNumberFormat="1" applyFont="1"/>
    <xf numFmtId="0" fontId="4" fillId="0" borderId="1" xfId="0" applyFont="1" applyBorder="1" applyAlignment="1">
      <alignment horizontal="center" vertical="center" wrapText="1"/>
    </xf>
    <xf numFmtId="4" fontId="5" fillId="2" borderId="1" xfId="0" applyNumberFormat="1" applyFont="1" applyFill="1" applyBorder="1"/>
    <xf numFmtId="49" fontId="4" fillId="2" borderId="1" xfId="0" applyNumberFormat="1" applyFont="1" applyFill="1" applyBorder="1" applyAlignment="1">
      <alignment horizontal="center" wrapText="1"/>
    </xf>
    <xf numFmtId="49" fontId="4" fillId="2" borderId="1" xfId="0" applyNumberFormat="1" applyFont="1" applyFill="1" applyBorder="1" applyAlignment="1">
      <alignment horizontal="left" wrapText="1"/>
    </xf>
    <xf numFmtId="0" fontId="5" fillId="2" borderId="5" xfId="0" applyFont="1" applyFill="1" applyBorder="1" applyAlignment="1">
      <alignment horizontal="center" wrapText="1"/>
    </xf>
    <xf numFmtId="0" fontId="5" fillId="2" borderId="6" xfId="0" applyFont="1" applyFill="1" applyBorder="1" applyAlignment="1">
      <alignment horizontal="right" wrapText="1"/>
    </xf>
    <xf numFmtId="49" fontId="4" fillId="0" borderId="1" xfId="0" applyNumberFormat="1" applyFont="1" applyBorder="1" applyAlignment="1">
      <alignment horizontal="left" wrapText="1"/>
    </xf>
    <xf numFmtId="49" fontId="4" fillId="0" borderId="1" xfId="0" applyNumberFormat="1" applyFont="1" applyBorder="1" applyAlignment="1">
      <alignment horizontal="left" vertical="center" wrapText="1"/>
    </xf>
    <xf numFmtId="49" fontId="5" fillId="0" borderId="1" xfId="0" applyNumberFormat="1" applyFont="1" applyBorder="1" applyAlignment="1">
      <alignment horizontal="left" vertical="center" wrapText="1"/>
    </xf>
    <xf numFmtId="49" fontId="4" fillId="0" borderId="1" xfId="0" applyNumberFormat="1" applyFont="1" applyBorder="1" applyAlignment="1">
      <alignment vertical="center" wrapText="1"/>
    </xf>
    <xf numFmtId="0" fontId="3" fillId="0" borderId="6" xfId="0" applyFont="1" applyBorder="1" applyAlignment="1">
      <alignment horizontal="left" vertical="center" wrapText="1"/>
    </xf>
    <xf numFmtId="0" fontId="4" fillId="0" borderId="1" xfId="0" applyNumberFormat="1" applyFont="1" applyBorder="1" applyAlignment="1">
      <alignment horizontal="left" vertical="center" wrapText="1"/>
    </xf>
    <xf numFmtId="4" fontId="5" fillId="0" borderId="1" xfId="0" applyNumberFormat="1" applyFont="1" applyBorder="1" applyAlignment="1">
      <alignment horizontal="center"/>
    </xf>
    <xf numFmtId="0" fontId="4" fillId="0" borderId="1" xfId="0" applyNumberFormat="1" applyFont="1" applyBorder="1" applyAlignment="1">
      <alignment vertical="top" wrapText="1"/>
    </xf>
    <xf numFmtId="4" fontId="4" fillId="3" borderId="1" xfId="0" applyNumberFormat="1" applyFont="1" applyFill="1" applyBorder="1" applyAlignment="1">
      <alignment horizontal="left" vertical="center" wrapText="1"/>
    </xf>
    <xf numFmtId="4" fontId="4" fillId="3" borderId="1" xfId="0" applyNumberFormat="1" applyFont="1" applyFill="1" applyBorder="1" applyAlignment="1">
      <alignment horizontal="center" vertical="center"/>
    </xf>
    <xf numFmtId="0" fontId="14" fillId="0" borderId="0" xfId="0" applyFont="1" applyAlignment="1"/>
    <xf numFmtId="0" fontId="15" fillId="0" borderId="0" xfId="0" applyFont="1" applyBorder="1" applyAlignment="1">
      <alignment horizontal="center" vertical="center" wrapText="1"/>
    </xf>
    <xf numFmtId="0" fontId="14" fillId="0" borderId="0" xfId="0" applyFont="1" applyAlignment="1"/>
    <xf numFmtId="0" fontId="15" fillId="0" borderId="0" xfId="0" applyFont="1" applyBorder="1" applyAlignment="1">
      <alignment horizontal="center" vertical="center" wrapText="1"/>
    </xf>
    <xf numFmtId="0" fontId="4" fillId="3" borderId="1" xfId="0" applyFont="1" applyFill="1" applyBorder="1" applyAlignment="1">
      <alignment horizontal="center" vertical="center"/>
    </xf>
    <xf numFmtId="0" fontId="3" fillId="3" borderId="1" xfId="0" applyFont="1" applyFill="1" applyBorder="1" applyAlignment="1">
      <alignment horizontal="left" vertical="center" wrapText="1"/>
    </xf>
    <xf numFmtId="4" fontId="4" fillId="3" borderId="1" xfId="0" applyNumberFormat="1" applyFont="1" applyFill="1" applyBorder="1" applyAlignment="1">
      <alignment vertical="center"/>
    </xf>
    <xf numFmtId="49" fontId="4" fillId="3" borderId="1" xfId="0" applyNumberFormat="1" applyFont="1" applyFill="1" applyBorder="1" applyAlignment="1">
      <alignment horizontal="center" vertical="center" wrapText="1"/>
    </xf>
    <xf numFmtId="49" fontId="4" fillId="3" borderId="1" xfId="0" applyNumberFormat="1" applyFont="1" applyFill="1" applyBorder="1" applyAlignment="1">
      <alignment horizontal="left" vertical="center" wrapText="1"/>
    </xf>
    <xf numFmtId="49" fontId="5" fillId="3" borderId="1" xfId="0" applyNumberFormat="1" applyFont="1" applyFill="1" applyBorder="1" applyAlignment="1">
      <alignment horizontal="left" vertical="center" wrapText="1"/>
    </xf>
    <xf numFmtId="0" fontId="14" fillId="3" borderId="0" xfId="0" applyFont="1" applyFill="1"/>
    <xf numFmtId="49" fontId="5" fillId="0" borderId="1" xfId="0" applyNumberFormat="1" applyFont="1" applyBorder="1" applyAlignment="1">
      <alignment horizontal="left" vertical="center" wrapText="1"/>
    </xf>
    <xf numFmtId="49" fontId="5" fillId="0" borderId="1" xfId="0" applyNumberFormat="1" applyFont="1" applyBorder="1" applyAlignment="1">
      <alignment vertical="center" wrapText="1"/>
    </xf>
    <xf numFmtId="49" fontId="4" fillId="0" borderId="1" xfId="0" applyNumberFormat="1" applyFont="1" applyBorder="1" applyAlignment="1">
      <alignment horizontal="center" vertical="center" wrapText="1"/>
    </xf>
    <xf numFmtId="0" fontId="14" fillId="3" borderId="0" xfId="0" applyFont="1" applyFill="1" applyAlignment="1"/>
    <xf numFmtId="0" fontId="15" fillId="3" borderId="0" xfId="0" applyFont="1" applyFill="1" applyBorder="1" applyAlignment="1">
      <alignment horizontal="center" vertical="center" wrapText="1"/>
    </xf>
    <xf numFmtId="49" fontId="4" fillId="3" borderId="1" xfId="0" applyNumberFormat="1" applyFont="1" applyFill="1" applyBorder="1" applyAlignment="1">
      <alignment horizontal="left" wrapText="1"/>
    </xf>
    <xf numFmtId="49" fontId="4" fillId="3" borderId="1" xfId="0" applyNumberFormat="1" applyFont="1" applyFill="1" applyBorder="1" applyAlignment="1">
      <alignment vertical="center" wrapText="1"/>
    </xf>
    <xf numFmtId="0" fontId="4" fillId="3" borderId="1" xfId="0" applyNumberFormat="1" applyFont="1" applyFill="1" applyBorder="1" applyAlignment="1">
      <alignment horizontal="left" vertical="center" wrapText="1"/>
    </xf>
    <xf numFmtId="0" fontId="5" fillId="3" borderId="1" xfId="0" applyNumberFormat="1" applyFont="1" applyFill="1" applyBorder="1"/>
    <xf numFmtId="0" fontId="11" fillId="3" borderId="0" xfId="0" applyFont="1" applyFill="1"/>
    <xf numFmtId="49" fontId="4" fillId="0" borderId="3" xfId="0" applyNumberFormat="1" applyFont="1" applyBorder="1" applyAlignment="1">
      <alignment vertical="center" wrapText="1"/>
    </xf>
    <xf numFmtId="0" fontId="22" fillId="0" borderId="0" xfId="0" applyFont="1" applyAlignment="1">
      <alignment wrapText="1"/>
    </xf>
    <xf numFmtId="4" fontId="22" fillId="0" borderId="0" xfId="0" applyNumberFormat="1" applyFont="1"/>
    <xf numFmtId="4" fontId="4" fillId="0" borderId="1" xfId="0" applyNumberFormat="1" applyFont="1" applyBorder="1" applyAlignment="1">
      <alignment horizontal="center"/>
    </xf>
    <xf numFmtId="0" fontId="12" fillId="0" borderId="1" xfId="0" applyNumberFormat="1" applyFont="1" applyBorder="1" applyAlignment="1">
      <alignment horizontal="center"/>
    </xf>
    <xf numFmtId="49" fontId="23" fillId="0" borderId="1" xfId="0" applyNumberFormat="1" applyFont="1" applyBorder="1" applyAlignment="1">
      <alignment horizontal="left" vertical="center" wrapText="1"/>
    </xf>
    <xf numFmtId="4" fontId="23" fillId="3" borderId="1" xfId="0" applyNumberFormat="1" applyFont="1" applyFill="1" applyBorder="1" applyAlignment="1">
      <alignment horizontal="left" vertical="center" wrapText="1"/>
    </xf>
    <xf numFmtId="0" fontId="23" fillId="3" borderId="1" xfId="0" applyNumberFormat="1" applyFont="1" applyFill="1" applyBorder="1" applyAlignment="1">
      <alignment horizontal="left" vertical="center" wrapText="1"/>
    </xf>
    <xf numFmtId="0" fontId="12" fillId="0" borderId="1" xfId="0" applyFont="1" applyBorder="1" applyAlignment="1">
      <alignment wrapText="1"/>
    </xf>
    <xf numFmtId="0" fontId="0" fillId="0" borderId="0" xfId="0" applyAlignment="1">
      <alignment horizontal="left" wrapText="1"/>
    </xf>
    <xf numFmtId="0" fontId="3" fillId="0" borderId="0" xfId="0" applyFont="1" applyAlignment="1">
      <alignment horizontal="center" wrapText="1"/>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5" fillId="0" borderId="1" xfId="0" applyFont="1" applyBorder="1" applyAlignment="1">
      <alignment wrapText="1"/>
    </xf>
    <xf numFmtId="49" fontId="4" fillId="0" borderId="2"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5"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0" fontId="5" fillId="0" borderId="5" xfId="0" applyFont="1" applyBorder="1" applyAlignment="1">
      <alignment wrapText="1"/>
    </xf>
    <xf numFmtId="0" fontId="20" fillId="0" borderId="6" xfId="0" applyFont="1" applyBorder="1" applyAlignment="1"/>
    <xf numFmtId="0" fontId="5" fillId="0" borderId="5" xfId="0" applyFont="1" applyBorder="1" applyAlignment="1">
      <alignment horizontal="left" wrapText="1"/>
    </xf>
    <xf numFmtId="0" fontId="5" fillId="0" borderId="6" xfId="0" applyFont="1" applyBorder="1" applyAlignment="1">
      <alignment horizontal="left" wrapText="1"/>
    </xf>
    <xf numFmtId="0" fontId="5" fillId="2" borderId="5" xfId="0" applyFont="1" applyFill="1" applyBorder="1" applyAlignment="1">
      <alignment horizontal="left" wrapText="1"/>
    </xf>
    <xf numFmtId="0" fontId="5" fillId="2" borderId="6" xfId="0" applyFont="1" applyFill="1" applyBorder="1" applyAlignment="1">
      <alignment horizontal="left" wrapText="1"/>
    </xf>
    <xf numFmtId="49" fontId="5"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14" fillId="0" borderId="0" xfId="0" applyFont="1" applyAlignment="1"/>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xf>
    <xf numFmtId="0" fontId="16"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4" fillId="0" borderId="0" xfId="0" applyFont="1" applyBorder="1" applyAlignment="1">
      <alignment horizontal="left" wrapText="1"/>
    </xf>
    <xf numFmtId="0" fontId="3" fillId="3" borderId="6" xfId="0" applyFont="1" applyFill="1" applyBorder="1" applyAlignment="1">
      <alignment horizontal="lef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topLeftCell="A4" zoomScale="60" zoomScaleNormal="100" workbookViewId="0">
      <selection activeCell="B14" sqref="B14:F14"/>
    </sheetView>
  </sheetViews>
  <sheetFormatPr defaultRowHeight="12.75" x14ac:dyDescent="0.2"/>
  <cols>
    <col min="2" max="2" width="34.5703125" bestFit="1" customWidth="1"/>
    <col min="3" max="3" width="31" customWidth="1"/>
    <col min="4" max="4" width="20.85546875" customWidth="1"/>
    <col min="5" max="5" width="26.7109375" customWidth="1"/>
    <col min="6" max="6" width="41.7109375" customWidth="1"/>
  </cols>
  <sheetData>
    <row r="1" spans="1:6" x14ac:dyDescent="0.2">
      <c r="D1" s="90" t="s">
        <v>29</v>
      </c>
      <c r="E1" s="90"/>
      <c r="F1" s="90"/>
    </row>
    <row r="2" spans="1:6" x14ac:dyDescent="0.2">
      <c r="D2" s="90"/>
      <c r="E2" s="90"/>
      <c r="F2" s="90"/>
    </row>
    <row r="3" spans="1:6" x14ac:dyDescent="0.2">
      <c r="D3" s="36"/>
      <c r="E3" s="36"/>
      <c r="F3" s="36"/>
    </row>
    <row r="4" spans="1:6" ht="18.75" x14ac:dyDescent="0.3">
      <c r="A4" s="91" t="s">
        <v>28</v>
      </c>
      <c r="B4" s="91"/>
      <c r="C4" s="91"/>
      <c r="D4" s="91"/>
      <c r="E4" s="91"/>
      <c r="F4" s="91"/>
    </row>
    <row r="5" spans="1:6" ht="18.75" x14ac:dyDescent="0.2">
      <c r="A5" s="92" t="s">
        <v>9</v>
      </c>
      <c r="B5" s="93"/>
      <c r="C5" s="93"/>
      <c r="D5" s="93"/>
      <c r="E5" s="93"/>
      <c r="F5" s="93"/>
    </row>
    <row r="6" spans="1:6" ht="18.75" x14ac:dyDescent="0.2">
      <c r="A6" s="11"/>
      <c r="B6" s="11"/>
      <c r="C6" s="37"/>
      <c r="D6" s="11"/>
      <c r="E6" s="11"/>
      <c r="F6" s="37"/>
    </row>
    <row r="7" spans="1:6" ht="18.75" x14ac:dyDescent="0.2">
      <c r="A7" s="94" t="s">
        <v>0</v>
      </c>
      <c r="B7" s="94" t="s">
        <v>4</v>
      </c>
      <c r="C7" s="95" t="s">
        <v>1</v>
      </c>
      <c r="D7" s="97" t="s">
        <v>5</v>
      </c>
      <c r="E7" s="98"/>
      <c r="F7" s="95" t="s">
        <v>2</v>
      </c>
    </row>
    <row r="8" spans="1:6" ht="131.25" customHeight="1" x14ac:dyDescent="0.2">
      <c r="A8" s="94"/>
      <c r="B8" s="94"/>
      <c r="C8" s="96"/>
      <c r="D8" s="38" t="s">
        <v>6</v>
      </c>
      <c r="E8" s="38" t="s">
        <v>12</v>
      </c>
      <c r="F8" s="96"/>
    </row>
    <row r="9" spans="1:6" ht="18.75" x14ac:dyDescent="0.2">
      <c r="A9" s="6">
        <v>1</v>
      </c>
      <c r="B9" s="18"/>
      <c r="C9" s="39"/>
      <c r="D9" s="39"/>
      <c r="E9" s="39"/>
      <c r="F9" s="40"/>
    </row>
    <row r="10" spans="1:6" ht="105" customHeight="1" x14ac:dyDescent="0.2">
      <c r="A10" s="6">
        <v>2</v>
      </c>
      <c r="B10" s="18"/>
      <c r="C10" s="39"/>
      <c r="D10" s="39"/>
      <c r="E10" s="39"/>
      <c r="F10" s="40"/>
    </row>
    <row r="11" spans="1:6" ht="122.25" customHeight="1" x14ac:dyDescent="0.2">
      <c r="A11" s="6">
        <v>3</v>
      </c>
      <c r="B11" s="18"/>
      <c r="C11" s="39"/>
      <c r="D11" s="39"/>
      <c r="E11" s="39"/>
      <c r="F11" s="40"/>
    </row>
    <row r="12" spans="1:6" ht="102.75" customHeight="1" x14ac:dyDescent="0.2">
      <c r="A12" s="6">
        <v>4</v>
      </c>
      <c r="B12" s="18"/>
      <c r="C12" s="39"/>
      <c r="D12" s="39"/>
      <c r="E12" s="39"/>
      <c r="F12" s="40"/>
    </row>
    <row r="13" spans="1:6" ht="18.75" x14ac:dyDescent="0.2">
      <c r="A13" s="6">
        <v>5</v>
      </c>
      <c r="B13" s="18"/>
      <c r="C13" s="39"/>
      <c r="D13" s="39"/>
      <c r="E13" s="39"/>
      <c r="F13" s="40"/>
    </row>
    <row r="14" spans="1:6" ht="18.75" x14ac:dyDescent="0.2">
      <c r="A14" s="6">
        <v>6</v>
      </c>
      <c r="B14" s="18"/>
      <c r="C14" s="39"/>
      <c r="D14" s="39"/>
      <c r="E14" s="39"/>
      <c r="F14" s="40"/>
    </row>
    <row r="15" spans="1:6" ht="22.5" x14ac:dyDescent="0.3">
      <c r="A15" s="89" t="s">
        <v>11</v>
      </c>
      <c r="B15" s="89"/>
      <c r="C15" s="41">
        <f>SUM(C9:C14)</f>
        <v>0</v>
      </c>
      <c r="D15" s="41">
        <f t="shared" ref="D15:E15" si="0">SUM(D9:D14)</f>
        <v>0</v>
      </c>
      <c r="E15" s="41">
        <f t="shared" si="0"/>
        <v>0</v>
      </c>
      <c r="F15" s="42"/>
    </row>
  </sheetData>
  <mergeCells count="9">
    <mergeCell ref="A15:B15"/>
    <mergeCell ref="D1:F2"/>
    <mergeCell ref="A4:F4"/>
    <mergeCell ref="A5:F5"/>
    <mergeCell ref="A7:A8"/>
    <mergeCell ref="B7:B8"/>
    <mergeCell ref="C7:C8"/>
    <mergeCell ref="D7:E7"/>
    <mergeCell ref="F7:F8"/>
  </mergeCells>
  <pageMargins left="0.7" right="0.7" top="0.75" bottom="0.75" header="0.3" footer="0.3"/>
  <pageSetup paperSize="9" scale="54"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view="pageBreakPreview" zoomScale="75" zoomScaleNormal="75" zoomScaleSheetLayoutView="75" workbookViewId="0">
      <selection activeCell="B7" sqref="B7:B8"/>
    </sheetView>
  </sheetViews>
  <sheetFormatPr defaultRowHeight="12.75" x14ac:dyDescent="0.2"/>
  <cols>
    <col min="1" max="1" width="5.42578125" customWidth="1"/>
    <col min="2" max="2" width="75.7109375" customWidth="1"/>
    <col min="3" max="3" width="21.85546875" customWidth="1"/>
    <col min="4" max="4" width="23" hidden="1" customWidth="1"/>
    <col min="5" max="5" width="19.140625" hidden="1" customWidth="1"/>
    <col min="6" max="6" width="30.85546875" customWidth="1"/>
    <col min="8" max="8" width="13.28515625" bestFit="1" customWidth="1"/>
    <col min="9" max="9" width="28.85546875" bestFit="1" customWidth="1"/>
    <col min="10" max="10" width="20.7109375" bestFit="1" customWidth="1"/>
  </cols>
  <sheetData>
    <row r="1" spans="1:18" x14ac:dyDescent="0.2">
      <c r="D1" s="90" t="s">
        <v>145</v>
      </c>
      <c r="E1" s="90"/>
      <c r="F1" s="90"/>
    </row>
    <row r="2" spans="1:18" ht="62.25" customHeight="1" x14ac:dyDescent="0.2">
      <c r="D2" s="90"/>
      <c r="E2" s="90"/>
      <c r="F2" s="90"/>
    </row>
    <row r="3" spans="1:18" x14ac:dyDescent="0.2">
      <c r="D3" s="36"/>
      <c r="E3" s="36"/>
      <c r="F3" s="36"/>
    </row>
    <row r="4" spans="1:18" ht="21" customHeight="1" x14ac:dyDescent="0.3">
      <c r="A4" s="91" t="s">
        <v>146</v>
      </c>
      <c r="B4" s="91"/>
      <c r="C4" s="91"/>
      <c r="D4" s="91"/>
      <c r="E4" s="91"/>
      <c r="F4" s="91"/>
    </row>
    <row r="5" spans="1:18" ht="32.25" customHeight="1" x14ac:dyDescent="0.25">
      <c r="A5" s="92" t="s">
        <v>9</v>
      </c>
      <c r="B5" s="93"/>
      <c r="C5" s="93"/>
      <c r="D5" s="93"/>
      <c r="E5" s="93"/>
      <c r="F5" s="93"/>
      <c r="G5" s="4"/>
      <c r="H5" s="4"/>
      <c r="I5" s="4"/>
      <c r="J5" s="4"/>
      <c r="K5" s="4"/>
      <c r="L5" s="4"/>
      <c r="M5" s="4"/>
      <c r="N5" s="4"/>
      <c r="O5" s="4"/>
      <c r="P5" s="4"/>
      <c r="Q5" s="4"/>
      <c r="R5" s="4"/>
    </row>
    <row r="6" spans="1:18" ht="15.75" customHeight="1" x14ac:dyDescent="0.25">
      <c r="A6" s="11"/>
      <c r="B6" s="11"/>
      <c r="C6" s="17"/>
      <c r="D6" s="11"/>
      <c r="E6" s="11"/>
      <c r="F6" s="17"/>
      <c r="G6" s="4"/>
      <c r="H6" s="4"/>
      <c r="I6" s="4"/>
      <c r="J6" s="4"/>
      <c r="K6" s="4"/>
      <c r="L6" s="4"/>
      <c r="M6" s="4"/>
      <c r="N6" s="4"/>
      <c r="O6" s="4"/>
      <c r="P6" s="4"/>
      <c r="Q6" s="4"/>
      <c r="R6" s="4"/>
    </row>
    <row r="7" spans="1:18" s="1" customFormat="1" ht="25.9" customHeight="1" x14ac:dyDescent="0.2">
      <c r="A7" s="94" t="s">
        <v>0</v>
      </c>
      <c r="B7" s="94" t="s">
        <v>4</v>
      </c>
      <c r="C7" s="95" t="s">
        <v>1</v>
      </c>
      <c r="D7" s="97" t="s">
        <v>5</v>
      </c>
      <c r="E7" s="98"/>
      <c r="F7" s="95" t="s">
        <v>2</v>
      </c>
    </row>
    <row r="8" spans="1:18" ht="105.75" customHeight="1" x14ac:dyDescent="0.2">
      <c r="A8" s="94"/>
      <c r="B8" s="94"/>
      <c r="C8" s="96"/>
      <c r="D8" s="16" t="s">
        <v>6</v>
      </c>
      <c r="E8" s="16" t="s">
        <v>12</v>
      </c>
      <c r="F8" s="96"/>
    </row>
    <row r="9" spans="1:18" ht="74.25" customHeight="1" x14ac:dyDescent="0.3">
      <c r="A9" s="6">
        <v>1</v>
      </c>
      <c r="B9" s="18" t="s">
        <v>206</v>
      </c>
      <c r="C9" s="84">
        <f>'1'!C41+'1'!C66</f>
        <v>16857510.43</v>
      </c>
      <c r="D9" s="84"/>
      <c r="E9" s="84"/>
      <c r="F9" s="19" t="s">
        <v>10</v>
      </c>
      <c r="H9" s="21">
        <v>6462000</v>
      </c>
      <c r="I9" s="21">
        <f>C9*I18</f>
        <v>15171759.126949107</v>
      </c>
      <c r="J9" s="21">
        <f>H9-I9</f>
        <v>-8709759.1269491073</v>
      </c>
    </row>
    <row r="10" spans="1:18" ht="103.5" customHeight="1" x14ac:dyDescent="0.3">
      <c r="A10" s="6">
        <v>2</v>
      </c>
      <c r="B10" s="18" t="s">
        <v>204</v>
      </c>
      <c r="C10" s="84">
        <f>'1'!C48</f>
        <v>956665.1</v>
      </c>
      <c r="D10" s="84"/>
      <c r="E10" s="84"/>
      <c r="F10" s="19" t="s">
        <v>147</v>
      </c>
      <c r="H10" s="21">
        <v>4806542</v>
      </c>
      <c r="I10" s="21">
        <f>C10*I18</f>
        <v>860998.5752420905</v>
      </c>
      <c r="J10" s="21">
        <f>H10-I10</f>
        <v>3945543.4247579095</v>
      </c>
    </row>
    <row r="11" spans="1:18" ht="103.5" customHeight="1" x14ac:dyDescent="0.3">
      <c r="A11" s="6">
        <v>3</v>
      </c>
      <c r="B11" s="18" t="s">
        <v>205</v>
      </c>
      <c r="C11" s="84">
        <f>'1'!C57</f>
        <v>64999</v>
      </c>
      <c r="D11" s="84"/>
      <c r="E11" s="84"/>
      <c r="F11" s="19" t="s">
        <v>149</v>
      </c>
      <c r="H11" s="21"/>
      <c r="I11" s="21"/>
      <c r="J11" s="21"/>
    </row>
    <row r="12" spans="1:18" ht="33.75" customHeight="1" x14ac:dyDescent="0.3">
      <c r="A12" s="89" t="s">
        <v>11</v>
      </c>
      <c r="B12" s="89"/>
      <c r="C12" s="56">
        <f>SUM(C9:C11)</f>
        <v>17879174.530000001</v>
      </c>
      <c r="D12" s="56">
        <f>SUM(D9:D11)</f>
        <v>0</v>
      </c>
      <c r="E12" s="56">
        <f>SUM(E9:E11)</f>
        <v>0</v>
      </c>
      <c r="F12" s="85"/>
      <c r="H12" s="21">
        <f>SUM(H9:H11)</f>
        <v>11268542</v>
      </c>
      <c r="I12" s="21">
        <f>SUM(I9:I11)</f>
        <v>16032757.702191198</v>
      </c>
      <c r="J12" s="21">
        <f>SUM(J9:J11)</f>
        <v>-4764215.7021911982</v>
      </c>
      <c r="K12" s="20"/>
      <c r="L12" s="20"/>
    </row>
    <row r="13" spans="1:18" ht="18.75" hidden="1" x14ac:dyDescent="0.3">
      <c r="A13" s="13"/>
      <c r="B13" s="14"/>
      <c r="C13" s="10"/>
      <c r="D13" s="10"/>
      <c r="E13" s="10"/>
      <c r="F13" s="12"/>
    </row>
    <row r="14" spans="1:18" ht="24" hidden="1" customHeight="1" x14ac:dyDescent="0.3">
      <c r="A14" s="99" t="s">
        <v>8</v>
      </c>
      <c r="B14" s="100"/>
      <c r="C14" s="3"/>
      <c r="D14" s="9"/>
      <c r="E14" s="3"/>
      <c r="F14" s="3"/>
    </row>
    <row r="15" spans="1:18" ht="43.5" hidden="1" customHeight="1" x14ac:dyDescent="0.2">
      <c r="A15" s="6">
        <v>1</v>
      </c>
      <c r="B15" s="5" t="s">
        <v>7</v>
      </c>
      <c r="C15" s="7">
        <f>D15+E15</f>
        <v>200200</v>
      </c>
      <c r="D15" s="7">
        <v>200000</v>
      </c>
      <c r="E15" s="7">
        <v>200</v>
      </c>
      <c r="F15" s="7"/>
    </row>
    <row r="16" spans="1:18" ht="24.75" hidden="1" customHeight="1" x14ac:dyDescent="0.3">
      <c r="A16" s="101" t="s">
        <v>3</v>
      </c>
      <c r="B16" s="101"/>
      <c r="C16" s="8">
        <f>C15</f>
        <v>200200</v>
      </c>
      <c r="D16" s="8">
        <f>D15</f>
        <v>200000</v>
      </c>
      <c r="E16" s="8">
        <f>E15</f>
        <v>200</v>
      </c>
      <c r="F16" s="8"/>
    </row>
    <row r="17" spans="1:10" ht="24.75" customHeight="1" x14ac:dyDescent="0.25">
      <c r="A17" s="2"/>
      <c r="B17" s="2"/>
      <c r="C17" s="2"/>
      <c r="D17" s="15"/>
      <c r="E17" s="15"/>
      <c r="F17" s="2"/>
      <c r="H17" s="21">
        <v>12964778</v>
      </c>
      <c r="I17" s="21">
        <v>11668300</v>
      </c>
      <c r="J17" s="21">
        <f>H17-I17</f>
        <v>1296478</v>
      </c>
    </row>
    <row r="18" spans="1:10" x14ac:dyDescent="0.2">
      <c r="A18" s="2"/>
      <c r="B18" s="2"/>
      <c r="C18" s="2"/>
      <c r="D18" s="2"/>
      <c r="E18" s="2"/>
      <c r="F18" s="2"/>
      <c r="I18" s="20">
        <f>11668300/12964778</f>
        <v>0.89999998457358854</v>
      </c>
      <c r="J18" s="20">
        <f>1-I18</f>
        <v>0.10000001542641146</v>
      </c>
    </row>
    <row r="19" spans="1:10" x14ac:dyDescent="0.2">
      <c r="A19" s="2"/>
      <c r="B19" s="2"/>
      <c r="C19" s="2"/>
      <c r="D19" s="2"/>
      <c r="E19" s="2"/>
      <c r="F19" s="2"/>
    </row>
    <row r="20" spans="1:10" x14ac:dyDescent="0.2">
      <c r="A20" s="2"/>
      <c r="B20" s="2"/>
      <c r="C20" s="2"/>
      <c r="D20" s="2"/>
      <c r="E20" s="2"/>
      <c r="F20" s="2"/>
    </row>
    <row r="21" spans="1:10" x14ac:dyDescent="0.2">
      <c r="A21" s="2"/>
      <c r="B21" s="2"/>
      <c r="C21" s="2"/>
      <c r="D21" s="2"/>
      <c r="E21" s="2"/>
      <c r="F21" s="2"/>
    </row>
    <row r="22" spans="1:10" x14ac:dyDescent="0.2">
      <c r="A22" s="2"/>
      <c r="B22" s="2"/>
      <c r="C22" s="2"/>
      <c r="D22" s="2"/>
      <c r="E22" s="2"/>
      <c r="F22" s="2"/>
    </row>
    <row r="23" spans="1:10" x14ac:dyDescent="0.2">
      <c r="A23" s="2"/>
      <c r="B23" s="2"/>
      <c r="C23" s="2"/>
      <c r="D23" s="2"/>
      <c r="E23" s="2"/>
      <c r="F23" s="2"/>
    </row>
    <row r="24" spans="1:10" x14ac:dyDescent="0.2">
      <c r="A24" s="2"/>
      <c r="B24" s="2"/>
      <c r="C24" s="2"/>
      <c r="D24" s="2"/>
      <c r="E24" s="2"/>
      <c r="F24" s="2"/>
    </row>
    <row r="25" spans="1:10" x14ac:dyDescent="0.2">
      <c r="A25" s="2"/>
      <c r="B25" s="2"/>
      <c r="C25" s="2"/>
      <c r="D25" s="2"/>
      <c r="E25" s="2"/>
      <c r="F25" s="2"/>
    </row>
    <row r="26" spans="1:10" x14ac:dyDescent="0.2">
      <c r="A26" s="2"/>
      <c r="B26" s="2"/>
      <c r="C26" s="2"/>
      <c r="D26" s="2"/>
      <c r="E26" s="2"/>
      <c r="F26" s="2"/>
    </row>
    <row r="27" spans="1:10" x14ac:dyDescent="0.2">
      <c r="A27" s="2"/>
      <c r="B27" s="2"/>
      <c r="C27" s="2"/>
      <c r="D27" s="2"/>
      <c r="E27" s="2"/>
      <c r="F27" s="2"/>
    </row>
    <row r="28" spans="1:10" x14ac:dyDescent="0.2">
      <c r="A28" s="2"/>
      <c r="B28" s="2"/>
      <c r="C28" s="2"/>
      <c r="D28" s="2"/>
      <c r="E28" s="2"/>
      <c r="F28" s="2"/>
    </row>
    <row r="29" spans="1:10" x14ac:dyDescent="0.2">
      <c r="A29" s="2"/>
      <c r="B29" s="2"/>
      <c r="C29" s="2"/>
      <c r="D29" s="2"/>
      <c r="E29" s="2"/>
      <c r="F29" s="2"/>
    </row>
    <row r="30" spans="1:10" x14ac:dyDescent="0.2">
      <c r="A30" s="2"/>
      <c r="B30" s="2"/>
      <c r="C30" s="2"/>
      <c r="D30" s="2"/>
      <c r="E30" s="2"/>
      <c r="F30" s="2"/>
    </row>
    <row r="31" spans="1:10" x14ac:dyDescent="0.2">
      <c r="A31" s="2"/>
      <c r="B31" s="2"/>
      <c r="C31" s="2"/>
      <c r="D31" s="2"/>
      <c r="E31" s="2"/>
      <c r="F31" s="2"/>
    </row>
    <row r="32" spans="1:10" x14ac:dyDescent="0.2">
      <c r="A32" s="2"/>
      <c r="B32" s="2"/>
      <c r="C32" s="2"/>
      <c r="D32" s="2"/>
      <c r="E32" s="2"/>
      <c r="F32" s="2"/>
    </row>
    <row r="33" spans="1:6" x14ac:dyDescent="0.2">
      <c r="A33" s="2"/>
      <c r="B33" s="2"/>
      <c r="C33" s="2"/>
      <c r="D33" s="2"/>
      <c r="E33" s="2"/>
      <c r="F33" s="2"/>
    </row>
    <row r="34" spans="1:6" x14ac:dyDescent="0.2">
      <c r="A34" s="2"/>
      <c r="B34" s="2"/>
      <c r="C34" s="2"/>
      <c r="D34" s="2"/>
      <c r="E34" s="2"/>
      <c r="F34" s="2"/>
    </row>
    <row r="35" spans="1:6" x14ac:dyDescent="0.2">
      <c r="A35" s="2"/>
      <c r="B35" s="2"/>
      <c r="C35" s="2"/>
      <c r="D35" s="2"/>
      <c r="E35" s="2"/>
      <c r="F35" s="2"/>
    </row>
    <row r="36" spans="1:6" x14ac:dyDescent="0.2">
      <c r="A36" s="2"/>
      <c r="B36" s="2"/>
      <c r="C36" s="2"/>
      <c r="D36" s="2"/>
      <c r="E36" s="2"/>
      <c r="F36" s="2"/>
    </row>
    <row r="37" spans="1:6" x14ac:dyDescent="0.2">
      <c r="A37" s="2"/>
      <c r="B37" s="2"/>
      <c r="C37" s="2"/>
      <c r="D37" s="2"/>
      <c r="E37" s="2"/>
      <c r="F37" s="2"/>
    </row>
    <row r="38" spans="1:6" x14ac:dyDescent="0.2">
      <c r="A38" s="2"/>
      <c r="B38" s="2"/>
      <c r="C38" s="2"/>
      <c r="D38" s="2"/>
      <c r="E38" s="2"/>
      <c r="F38" s="2"/>
    </row>
    <row r="39" spans="1:6" x14ac:dyDescent="0.2">
      <c r="A39" s="2"/>
      <c r="B39" s="2"/>
      <c r="C39" s="2"/>
      <c r="D39" s="2"/>
      <c r="E39" s="2"/>
      <c r="F39" s="2"/>
    </row>
    <row r="40" spans="1:6" x14ac:dyDescent="0.2">
      <c r="A40" s="2"/>
      <c r="B40" s="2"/>
      <c r="C40" s="2"/>
      <c r="D40" s="2"/>
      <c r="E40" s="2"/>
      <c r="F40" s="2"/>
    </row>
    <row r="41" spans="1:6" x14ac:dyDescent="0.2">
      <c r="A41" s="2"/>
      <c r="B41" s="2"/>
      <c r="C41" s="2"/>
      <c r="D41" s="2"/>
      <c r="E41" s="2"/>
      <c r="F41" s="2"/>
    </row>
    <row r="42" spans="1:6" x14ac:dyDescent="0.2">
      <c r="A42" s="2"/>
      <c r="B42" s="2"/>
      <c r="C42" s="2"/>
      <c r="D42" s="2"/>
      <c r="E42" s="2"/>
      <c r="F42" s="2"/>
    </row>
    <row r="43" spans="1:6" x14ac:dyDescent="0.2">
      <c r="A43" s="2"/>
      <c r="B43" s="2"/>
      <c r="C43" s="2"/>
      <c r="D43" s="2"/>
      <c r="E43" s="2"/>
      <c r="F43" s="2"/>
    </row>
    <row r="44" spans="1:6" x14ac:dyDescent="0.2">
      <c r="A44" s="2"/>
      <c r="B44" s="2"/>
      <c r="C44" s="2"/>
      <c r="D44" s="2"/>
      <c r="E44" s="2"/>
      <c r="F44" s="2"/>
    </row>
  </sheetData>
  <mergeCells count="11">
    <mergeCell ref="D1:F2"/>
    <mergeCell ref="A12:B12"/>
    <mergeCell ref="A14:B14"/>
    <mergeCell ref="A16:B16"/>
    <mergeCell ref="A4:F4"/>
    <mergeCell ref="A5:F5"/>
    <mergeCell ref="A7:A8"/>
    <mergeCell ref="B7:B8"/>
    <mergeCell ref="C7:C8"/>
    <mergeCell ref="D7:E7"/>
    <mergeCell ref="F7:F8"/>
  </mergeCells>
  <printOptions horizontalCentered="1"/>
  <pageMargins left="0.52" right="0.31496062992125984" top="0.39" bottom="0.31496062992125984" header="0.92" footer="0.19685039370078741"/>
  <pageSetup paperSize="9" scale="7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tabSelected="1" view="pageBreakPreview" topLeftCell="A59" zoomScale="53" zoomScaleNormal="49" zoomScaleSheetLayoutView="53" workbookViewId="0">
      <selection activeCell="H72" sqref="H72"/>
    </sheetView>
  </sheetViews>
  <sheetFormatPr defaultRowHeight="15" x14ac:dyDescent="0.2"/>
  <cols>
    <col min="1" max="1" width="9.7109375" style="25" customWidth="1"/>
    <col min="2" max="2" width="38.7109375" style="22" customWidth="1"/>
    <col min="3" max="3" width="20.85546875" style="22" customWidth="1"/>
    <col min="4" max="4" width="27.85546875" style="22" hidden="1" customWidth="1"/>
    <col min="5" max="5" width="26" style="22" hidden="1" customWidth="1"/>
    <col min="6" max="6" width="13.140625" style="22" customWidth="1"/>
    <col min="7" max="7" width="25.85546875" style="22" customWidth="1"/>
    <col min="8" max="8" width="29.5703125" style="22" customWidth="1"/>
    <col min="9" max="9" width="23.42578125" style="22" hidden="1" customWidth="1"/>
    <col min="10" max="10" width="39.5703125" style="22" customWidth="1"/>
    <col min="11" max="11" width="32.140625" style="22" customWidth="1"/>
    <col min="12" max="12" width="27.7109375" style="70" customWidth="1"/>
    <col min="13" max="13" width="62.85546875" style="22" customWidth="1"/>
    <col min="14" max="14" width="26" style="22" customWidth="1"/>
    <col min="15" max="15" width="9.140625" style="22" hidden="1" customWidth="1"/>
    <col min="16" max="16384" width="9.140625" style="22"/>
  </cols>
  <sheetData>
    <row r="1" spans="1:26" hidden="1" x14ac:dyDescent="0.2">
      <c r="I1" s="116" t="s">
        <v>22</v>
      </c>
      <c r="J1" s="116"/>
      <c r="K1" s="116"/>
      <c r="L1" s="116"/>
      <c r="M1" s="116"/>
      <c r="N1" s="116"/>
    </row>
    <row r="2" spans="1:26" hidden="1" x14ac:dyDescent="0.2">
      <c r="I2" s="24"/>
      <c r="J2" s="24"/>
      <c r="K2" s="62"/>
      <c r="L2" s="74"/>
      <c r="M2" s="60"/>
      <c r="N2" s="27" t="s">
        <v>25</v>
      </c>
    </row>
    <row r="3" spans="1:26" x14ac:dyDescent="0.2">
      <c r="I3" s="35"/>
      <c r="J3" s="35"/>
      <c r="K3" s="62"/>
      <c r="L3" s="125" t="s">
        <v>201</v>
      </c>
      <c r="M3" s="125"/>
      <c r="N3" s="125"/>
    </row>
    <row r="4" spans="1:26" ht="42.75" customHeight="1" x14ac:dyDescent="0.2">
      <c r="I4" s="35"/>
      <c r="J4" s="35"/>
      <c r="K4" s="62"/>
      <c r="L4" s="125"/>
      <c r="M4" s="125"/>
      <c r="N4" s="125"/>
    </row>
    <row r="5" spans="1:26" ht="21" customHeight="1" x14ac:dyDescent="0.3">
      <c r="A5" s="119" t="s">
        <v>97</v>
      </c>
      <c r="B5" s="120"/>
      <c r="C5" s="120"/>
      <c r="D5" s="120"/>
      <c r="E5" s="120"/>
      <c r="F5" s="120"/>
      <c r="G5" s="120"/>
      <c r="H5" s="120"/>
      <c r="I5" s="120"/>
      <c r="J5" s="120"/>
      <c r="K5" s="120"/>
      <c r="L5" s="120"/>
      <c r="M5" s="120"/>
      <c r="N5" s="120"/>
    </row>
    <row r="6" spans="1:26" ht="25.5" customHeight="1" x14ac:dyDescent="0.25">
      <c r="A6" s="121" t="s">
        <v>9</v>
      </c>
      <c r="B6" s="122"/>
      <c r="C6" s="122"/>
      <c r="D6" s="122"/>
      <c r="E6" s="122"/>
      <c r="F6" s="122"/>
      <c r="G6" s="122"/>
      <c r="H6" s="122"/>
      <c r="I6" s="122"/>
      <c r="J6" s="122"/>
      <c r="K6" s="122"/>
      <c r="L6" s="122"/>
      <c r="M6" s="122"/>
      <c r="N6" s="122"/>
      <c r="O6" s="4"/>
      <c r="P6" s="4"/>
      <c r="Q6" s="4"/>
      <c r="R6" s="4"/>
      <c r="S6" s="4"/>
      <c r="T6" s="4"/>
      <c r="U6" s="4"/>
      <c r="V6" s="4"/>
      <c r="W6" s="4"/>
      <c r="X6" s="4"/>
      <c r="Y6" s="4"/>
      <c r="Z6" s="4"/>
    </row>
    <row r="7" spans="1:26" ht="25.5" customHeight="1" x14ac:dyDescent="0.3">
      <c r="A7" s="28"/>
      <c r="B7" s="29" t="s">
        <v>23</v>
      </c>
      <c r="C7" s="30">
        <f>C8+C9</f>
        <v>17441861</v>
      </c>
      <c r="D7" s="31"/>
      <c r="E7" s="31"/>
      <c r="F7" s="31"/>
      <c r="G7" s="31"/>
      <c r="H7" s="31"/>
      <c r="I7" s="31"/>
      <c r="J7" s="31"/>
      <c r="K7" s="63"/>
      <c r="L7" s="75"/>
      <c r="M7" s="61"/>
      <c r="N7" s="31"/>
      <c r="O7" s="4"/>
      <c r="P7" s="4"/>
      <c r="Q7" s="4"/>
      <c r="R7" s="4"/>
      <c r="S7" s="4"/>
      <c r="T7" s="4"/>
      <c r="U7" s="4"/>
      <c r="V7" s="4"/>
      <c r="W7" s="4"/>
      <c r="X7" s="4"/>
      <c r="Y7" s="4"/>
      <c r="Z7" s="4"/>
    </row>
    <row r="8" spans="1:26" ht="25.5" customHeight="1" x14ac:dyDescent="0.3">
      <c r="A8" s="28"/>
      <c r="B8" s="32" t="s">
        <v>26</v>
      </c>
      <c r="C8" s="43">
        <v>15000000</v>
      </c>
      <c r="D8" s="31"/>
      <c r="E8" s="31"/>
      <c r="F8" s="31"/>
      <c r="G8" s="31"/>
      <c r="H8" s="31"/>
      <c r="I8" s="31"/>
      <c r="J8" s="31"/>
      <c r="K8" s="63"/>
      <c r="L8" s="75"/>
      <c r="M8" s="61"/>
      <c r="N8" s="31"/>
      <c r="O8" s="4"/>
      <c r="P8" s="4"/>
      <c r="Q8" s="4"/>
      <c r="R8" s="4"/>
      <c r="S8" s="4"/>
      <c r="T8" s="4"/>
      <c r="U8" s="4"/>
      <c r="V8" s="4"/>
      <c r="W8" s="4"/>
      <c r="X8" s="4"/>
      <c r="Y8" s="4"/>
      <c r="Z8" s="4"/>
    </row>
    <row r="9" spans="1:26" ht="20.25" x14ac:dyDescent="0.3">
      <c r="A9" s="31"/>
      <c r="B9" s="32" t="s">
        <v>27</v>
      </c>
      <c r="C9" s="33">
        <v>2441861</v>
      </c>
      <c r="D9" s="34"/>
      <c r="E9" s="34"/>
      <c r="F9" s="31"/>
      <c r="G9" s="31"/>
      <c r="H9" s="31"/>
      <c r="I9" s="31"/>
      <c r="J9" s="31"/>
      <c r="K9" s="63"/>
      <c r="L9" s="75"/>
      <c r="M9" s="61"/>
      <c r="N9" s="31"/>
      <c r="O9" s="4"/>
      <c r="P9" s="4"/>
      <c r="Q9" s="4"/>
      <c r="R9" s="4"/>
      <c r="S9" s="4"/>
      <c r="T9" s="4"/>
      <c r="U9" s="4"/>
      <c r="V9" s="4"/>
      <c r="W9" s="4"/>
      <c r="X9" s="4"/>
      <c r="Y9" s="4"/>
      <c r="Z9" s="4"/>
    </row>
    <row r="10" spans="1:26" ht="20.25" x14ac:dyDescent="0.25">
      <c r="A10" s="31"/>
      <c r="B10" s="31"/>
      <c r="C10" s="31"/>
      <c r="D10" s="34"/>
      <c r="E10" s="34"/>
      <c r="F10" s="31"/>
      <c r="G10" s="31"/>
      <c r="H10" s="31"/>
      <c r="I10" s="31"/>
      <c r="J10" s="31"/>
      <c r="K10" s="63"/>
      <c r="L10" s="75"/>
      <c r="M10" s="61"/>
      <c r="N10" s="31"/>
      <c r="O10" s="4"/>
      <c r="P10" s="4"/>
      <c r="Q10" s="4"/>
      <c r="R10" s="4"/>
      <c r="S10" s="4"/>
      <c r="T10" s="4"/>
      <c r="U10" s="4"/>
      <c r="V10" s="4"/>
      <c r="W10" s="4"/>
      <c r="X10" s="4"/>
      <c r="Y10" s="4"/>
      <c r="Z10" s="4"/>
    </row>
    <row r="11" spans="1:26" s="1" customFormat="1" ht="25.9" customHeight="1" x14ac:dyDescent="0.2">
      <c r="A11" s="95" t="s">
        <v>0</v>
      </c>
      <c r="B11" s="95" t="s">
        <v>4</v>
      </c>
      <c r="C11" s="95" t="s">
        <v>1</v>
      </c>
      <c r="D11" s="97" t="s">
        <v>5</v>
      </c>
      <c r="E11" s="98"/>
      <c r="F11" s="123" t="s">
        <v>143</v>
      </c>
      <c r="G11" s="95" t="s">
        <v>13</v>
      </c>
      <c r="H11" s="95" t="s">
        <v>14</v>
      </c>
      <c r="I11" s="95" t="s">
        <v>15</v>
      </c>
      <c r="J11" s="95" t="s">
        <v>16</v>
      </c>
      <c r="K11" s="95" t="s">
        <v>74</v>
      </c>
      <c r="L11" s="117" t="s">
        <v>65</v>
      </c>
      <c r="M11" s="95" t="s">
        <v>64</v>
      </c>
      <c r="N11" s="95" t="s">
        <v>17</v>
      </c>
    </row>
    <row r="12" spans="1:26" ht="160.5" customHeight="1" x14ac:dyDescent="0.2">
      <c r="A12" s="96"/>
      <c r="B12" s="96"/>
      <c r="C12" s="96"/>
      <c r="D12" s="44" t="s">
        <v>6</v>
      </c>
      <c r="E12" s="44" t="s">
        <v>12</v>
      </c>
      <c r="F12" s="124"/>
      <c r="G12" s="96"/>
      <c r="H12" s="96"/>
      <c r="I12" s="96"/>
      <c r="J12" s="96"/>
      <c r="K12" s="96"/>
      <c r="L12" s="118"/>
      <c r="M12" s="96"/>
      <c r="N12" s="96"/>
    </row>
    <row r="13" spans="1:26" ht="18.75" hidden="1" customHeight="1" x14ac:dyDescent="0.3">
      <c r="A13" s="112" t="s">
        <v>18</v>
      </c>
      <c r="B13" s="113"/>
      <c r="C13" s="45">
        <f>D13+E13</f>
        <v>12964778</v>
      </c>
      <c r="D13" s="45">
        <v>11668300</v>
      </c>
      <c r="E13" s="45">
        <v>1296478</v>
      </c>
      <c r="F13" s="46"/>
      <c r="G13" s="46"/>
      <c r="H13" s="47"/>
      <c r="I13" s="47"/>
      <c r="J13" s="47"/>
      <c r="K13" s="47"/>
      <c r="L13" s="76"/>
      <c r="M13" s="47"/>
      <c r="N13" s="47"/>
    </row>
    <row r="14" spans="1:26" ht="21" hidden="1" customHeight="1" x14ac:dyDescent="0.3">
      <c r="A14" s="48"/>
      <c r="B14" s="49" t="s">
        <v>19</v>
      </c>
      <c r="C14" s="45">
        <v>11668300</v>
      </c>
      <c r="D14" s="45"/>
      <c r="E14" s="45"/>
      <c r="F14" s="46"/>
      <c r="G14" s="46"/>
      <c r="H14" s="47"/>
      <c r="I14" s="47"/>
      <c r="J14" s="47"/>
      <c r="K14" s="47"/>
      <c r="L14" s="76"/>
      <c r="M14" s="47"/>
      <c r="N14" s="47"/>
    </row>
    <row r="15" spans="1:26" ht="15" hidden="1" customHeight="1" x14ac:dyDescent="0.3">
      <c r="A15" s="48"/>
      <c r="B15" s="49" t="s">
        <v>20</v>
      </c>
      <c r="C15" s="45">
        <v>1296478</v>
      </c>
      <c r="D15" s="45"/>
      <c r="E15" s="45"/>
      <c r="F15" s="46"/>
      <c r="G15" s="46"/>
      <c r="H15" s="47"/>
      <c r="I15" s="47"/>
      <c r="J15" s="47"/>
      <c r="K15" s="47"/>
      <c r="L15" s="76"/>
      <c r="M15" s="47"/>
      <c r="N15" s="47"/>
    </row>
    <row r="16" spans="1:26" ht="20.25" hidden="1" customHeight="1" x14ac:dyDescent="0.3">
      <c r="A16" s="110" t="s">
        <v>21</v>
      </c>
      <c r="B16" s="111"/>
      <c r="C16" s="10"/>
      <c r="D16" s="10"/>
      <c r="E16" s="10"/>
      <c r="F16" s="19"/>
      <c r="G16" s="19"/>
      <c r="H16" s="50"/>
      <c r="I16" s="50"/>
      <c r="J16" s="50"/>
      <c r="K16" s="50"/>
      <c r="L16" s="76"/>
      <c r="M16" s="50"/>
      <c r="N16" s="50"/>
    </row>
    <row r="17" spans="1:14" ht="165.75" customHeight="1" x14ac:dyDescent="0.2">
      <c r="A17" s="6">
        <v>1</v>
      </c>
      <c r="B17" s="18" t="s">
        <v>189</v>
      </c>
      <c r="C17" s="59"/>
      <c r="D17" s="39"/>
      <c r="E17" s="39"/>
      <c r="F17" s="40"/>
      <c r="G17" s="40" t="s">
        <v>30</v>
      </c>
      <c r="H17" s="51"/>
      <c r="I17" s="51"/>
      <c r="J17" s="51"/>
      <c r="K17" s="51"/>
      <c r="L17" s="67"/>
      <c r="M17" s="40"/>
      <c r="N17" s="52" t="s">
        <v>31</v>
      </c>
    </row>
    <row r="18" spans="1:14" s="70" customFormat="1" ht="290.25" customHeight="1" x14ac:dyDescent="0.2">
      <c r="A18" s="64">
        <v>2</v>
      </c>
      <c r="B18" s="65" t="s">
        <v>63</v>
      </c>
      <c r="C18" s="59"/>
      <c r="D18" s="66"/>
      <c r="E18" s="66"/>
      <c r="F18" s="67" t="s">
        <v>150</v>
      </c>
      <c r="G18" s="67" t="s">
        <v>32</v>
      </c>
      <c r="H18" s="68"/>
      <c r="I18" s="68"/>
      <c r="J18" s="68"/>
      <c r="K18" s="68"/>
      <c r="L18" s="67"/>
      <c r="M18" s="68" t="s">
        <v>190</v>
      </c>
      <c r="N18" s="69" t="s">
        <v>132</v>
      </c>
    </row>
    <row r="19" spans="1:14" ht="94.5" customHeight="1" x14ac:dyDescent="0.2">
      <c r="A19" s="6">
        <v>3</v>
      </c>
      <c r="B19" s="5" t="s">
        <v>33</v>
      </c>
      <c r="C19" s="59">
        <v>1300000</v>
      </c>
      <c r="D19" s="39"/>
      <c r="E19" s="39"/>
      <c r="F19" s="40" t="s">
        <v>147</v>
      </c>
      <c r="G19" s="40" t="s">
        <v>34</v>
      </c>
      <c r="H19" s="51"/>
      <c r="I19" s="51"/>
      <c r="J19" s="51"/>
      <c r="K19" s="51"/>
      <c r="L19" s="77"/>
      <c r="M19" s="53"/>
      <c r="N19" s="71" t="s">
        <v>133</v>
      </c>
    </row>
    <row r="20" spans="1:14" ht="98.25" customHeight="1" x14ac:dyDescent="0.2">
      <c r="A20" s="64">
        <v>4</v>
      </c>
      <c r="B20" s="18" t="s">
        <v>191</v>
      </c>
      <c r="C20" s="59">
        <v>1500000</v>
      </c>
      <c r="D20" s="39"/>
      <c r="E20" s="39"/>
      <c r="F20" s="40"/>
      <c r="G20" s="40" t="s">
        <v>35</v>
      </c>
      <c r="H20" s="51"/>
      <c r="I20" s="51"/>
      <c r="J20" s="51"/>
      <c r="K20" s="51"/>
      <c r="L20" s="68"/>
      <c r="M20" s="51"/>
      <c r="N20" s="51" t="s">
        <v>192</v>
      </c>
    </row>
    <row r="21" spans="1:14" ht="90" customHeight="1" x14ac:dyDescent="0.2">
      <c r="A21" s="6">
        <v>5</v>
      </c>
      <c r="B21" s="54" t="s">
        <v>99</v>
      </c>
      <c r="C21" s="59">
        <v>11790000</v>
      </c>
      <c r="D21" s="39"/>
      <c r="E21" s="39"/>
      <c r="F21" s="40" t="s">
        <v>151</v>
      </c>
      <c r="G21" s="40" t="s">
        <v>35</v>
      </c>
      <c r="H21" s="51" t="s">
        <v>131</v>
      </c>
      <c r="I21" s="51"/>
      <c r="J21" s="55"/>
      <c r="K21" s="55"/>
      <c r="L21" s="68"/>
      <c r="M21" s="51"/>
      <c r="N21" s="71" t="s">
        <v>121</v>
      </c>
    </row>
    <row r="22" spans="1:14" ht="123.75" customHeight="1" x14ac:dyDescent="0.2">
      <c r="A22" s="64">
        <v>6</v>
      </c>
      <c r="B22" s="54" t="s">
        <v>37</v>
      </c>
      <c r="C22" s="7"/>
      <c r="D22" s="39"/>
      <c r="E22" s="39"/>
      <c r="F22" s="40" t="s">
        <v>147</v>
      </c>
      <c r="G22" s="40" t="s">
        <v>36</v>
      </c>
      <c r="H22" s="114" t="s">
        <v>134</v>
      </c>
      <c r="I22" s="114"/>
      <c r="J22" s="114"/>
      <c r="K22" s="114"/>
      <c r="L22" s="114"/>
      <c r="M22" s="114"/>
      <c r="N22" s="72" t="s">
        <v>116</v>
      </c>
    </row>
    <row r="23" spans="1:14" ht="138.75" customHeight="1" x14ac:dyDescent="0.2">
      <c r="A23" s="6">
        <v>7</v>
      </c>
      <c r="B23" s="54" t="s">
        <v>154</v>
      </c>
      <c r="C23" s="7"/>
      <c r="D23" s="39"/>
      <c r="E23" s="39"/>
      <c r="F23" s="40"/>
      <c r="G23" s="40" t="s">
        <v>36</v>
      </c>
      <c r="H23" s="115" t="s">
        <v>193</v>
      </c>
      <c r="I23" s="115"/>
      <c r="J23" s="115"/>
      <c r="K23" s="115"/>
      <c r="L23" s="115"/>
      <c r="M23" s="115"/>
      <c r="N23" s="72" t="s">
        <v>114</v>
      </c>
    </row>
    <row r="24" spans="1:14" ht="213.75" customHeight="1" x14ac:dyDescent="0.2">
      <c r="A24" s="64">
        <v>8</v>
      </c>
      <c r="B24" s="54" t="s">
        <v>38</v>
      </c>
      <c r="C24" s="7"/>
      <c r="D24" s="39"/>
      <c r="E24" s="39"/>
      <c r="F24" s="40"/>
      <c r="G24" s="40" t="s">
        <v>36</v>
      </c>
      <c r="H24" s="105" t="s">
        <v>144</v>
      </c>
      <c r="I24" s="106"/>
      <c r="J24" s="106"/>
      <c r="K24" s="106"/>
      <c r="L24" s="106"/>
      <c r="M24" s="107"/>
      <c r="N24" s="72" t="s">
        <v>202</v>
      </c>
    </row>
    <row r="25" spans="1:14" ht="150" customHeight="1" x14ac:dyDescent="0.2">
      <c r="A25" s="6">
        <v>9</v>
      </c>
      <c r="B25" s="54" t="s">
        <v>39</v>
      </c>
      <c r="C25" s="7"/>
      <c r="D25" s="39"/>
      <c r="E25" s="39"/>
      <c r="F25" s="40"/>
      <c r="G25" s="40" t="s">
        <v>36</v>
      </c>
      <c r="H25" s="72"/>
      <c r="I25" s="72"/>
      <c r="J25" s="72"/>
      <c r="K25" s="72"/>
      <c r="L25" s="77" t="s">
        <v>155</v>
      </c>
      <c r="M25" s="72"/>
      <c r="N25" s="72" t="s">
        <v>194</v>
      </c>
    </row>
    <row r="26" spans="1:14" ht="300" x14ac:dyDescent="0.2">
      <c r="A26" s="64">
        <v>10</v>
      </c>
      <c r="B26" s="54" t="s">
        <v>40</v>
      </c>
      <c r="C26" s="7"/>
      <c r="D26" s="39"/>
      <c r="E26" s="39"/>
      <c r="F26" s="40"/>
      <c r="G26" s="40" t="s">
        <v>36</v>
      </c>
      <c r="H26" s="51"/>
      <c r="I26" s="51"/>
      <c r="J26" s="58"/>
      <c r="K26" s="58"/>
      <c r="L26" s="78"/>
      <c r="M26" s="55"/>
      <c r="N26" s="52" t="s">
        <v>126</v>
      </c>
    </row>
    <row r="27" spans="1:14" ht="282.75" customHeight="1" x14ac:dyDescent="0.2">
      <c r="A27" s="6">
        <v>11</v>
      </c>
      <c r="B27" s="18" t="s">
        <v>59</v>
      </c>
      <c r="C27" s="7"/>
      <c r="D27" s="39"/>
      <c r="E27" s="39"/>
      <c r="F27" s="40"/>
      <c r="G27" s="40" t="s">
        <v>75</v>
      </c>
      <c r="H27" s="51"/>
      <c r="I27" s="51"/>
      <c r="J27" s="58"/>
      <c r="K27" s="58"/>
      <c r="L27" s="78"/>
      <c r="M27" s="55" t="s">
        <v>156</v>
      </c>
      <c r="N27" s="71" t="s">
        <v>157</v>
      </c>
    </row>
    <row r="28" spans="1:14" ht="138.75" customHeight="1" x14ac:dyDescent="0.2">
      <c r="A28" s="64">
        <v>12</v>
      </c>
      <c r="B28" s="18" t="s">
        <v>158</v>
      </c>
      <c r="C28" s="7"/>
      <c r="D28" s="39"/>
      <c r="E28" s="39"/>
      <c r="F28" s="40"/>
      <c r="G28" s="40" t="s">
        <v>75</v>
      </c>
      <c r="H28" s="51"/>
      <c r="I28" s="51"/>
      <c r="J28" s="58"/>
      <c r="K28" s="58"/>
      <c r="L28" s="78"/>
      <c r="M28" s="55"/>
      <c r="N28" s="52" t="s">
        <v>57</v>
      </c>
    </row>
    <row r="29" spans="1:14" ht="144.75" customHeight="1" x14ac:dyDescent="0.2">
      <c r="A29" s="6">
        <v>13</v>
      </c>
      <c r="B29" s="18" t="s">
        <v>76</v>
      </c>
      <c r="C29" s="7"/>
      <c r="D29" s="39"/>
      <c r="E29" s="39"/>
      <c r="F29" s="40"/>
      <c r="G29" s="40" t="s">
        <v>75</v>
      </c>
      <c r="H29" s="51"/>
      <c r="I29" s="51"/>
      <c r="J29" s="58"/>
      <c r="K29" s="58"/>
      <c r="L29" s="78"/>
      <c r="M29" s="55"/>
      <c r="N29" s="52" t="s">
        <v>57</v>
      </c>
    </row>
    <row r="30" spans="1:14" ht="159.75" customHeight="1" x14ac:dyDescent="0.2">
      <c r="A30" s="64">
        <v>14</v>
      </c>
      <c r="B30" s="18" t="s">
        <v>159</v>
      </c>
      <c r="C30" s="7"/>
      <c r="D30" s="39"/>
      <c r="E30" s="39"/>
      <c r="F30" s="40"/>
      <c r="G30" s="40" t="s">
        <v>41</v>
      </c>
      <c r="H30" s="51"/>
      <c r="I30" s="51"/>
      <c r="J30" s="58"/>
      <c r="K30" s="58"/>
      <c r="L30" s="78"/>
      <c r="M30" s="55"/>
      <c r="N30" s="52" t="s">
        <v>57</v>
      </c>
    </row>
    <row r="31" spans="1:14" ht="159.75" customHeight="1" x14ac:dyDescent="0.2">
      <c r="A31" s="6">
        <v>15</v>
      </c>
      <c r="B31" s="18" t="s">
        <v>160</v>
      </c>
      <c r="C31" s="7"/>
      <c r="D31" s="39"/>
      <c r="E31" s="39"/>
      <c r="F31" s="40"/>
      <c r="G31" s="40" t="s">
        <v>75</v>
      </c>
      <c r="H31" s="51"/>
      <c r="I31" s="51"/>
      <c r="J31" s="58"/>
      <c r="K31" s="58"/>
      <c r="L31" s="78"/>
      <c r="M31" s="55"/>
      <c r="N31" s="52" t="s">
        <v>58</v>
      </c>
    </row>
    <row r="32" spans="1:14" ht="174" customHeight="1" x14ac:dyDescent="0.2">
      <c r="A32" s="64">
        <v>16</v>
      </c>
      <c r="B32" s="18" t="s">
        <v>161</v>
      </c>
      <c r="C32" s="7"/>
      <c r="D32" s="39"/>
      <c r="E32" s="39"/>
      <c r="F32" s="40"/>
      <c r="G32" s="40" t="s">
        <v>162</v>
      </c>
      <c r="H32" s="51"/>
      <c r="I32" s="51"/>
      <c r="J32" s="58"/>
      <c r="K32" s="58"/>
      <c r="L32" s="78"/>
      <c r="M32" s="55"/>
      <c r="N32" s="52" t="s">
        <v>57</v>
      </c>
    </row>
    <row r="33" spans="1:14" ht="409.5" customHeight="1" x14ac:dyDescent="0.2">
      <c r="A33" s="6">
        <v>17</v>
      </c>
      <c r="B33" s="18" t="s">
        <v>195</v>
      </c>
      <c r="C33" s="7"/>
      <c r="D33" s="39"/>
      <c r="E33" s="39"/>
      <c r="F33" s="40"/>
      <c r="G33" s="40" t="s">
        <v>79</v>
      </c>
      <c r="H33" s="51"/>
      <c r="I33" s="51"/>
      <c r="J33" s="58" t="s">
        <v>163</v>
      </c>
      <c r="K33" s="58"/>
      <c r="L33" s="78"/>
      <c r="M33" s="55"/>
      <c r="N33" s="71" t="s">
        <v>164</v>
      </c>
    </row>
    <row r="34" spans="1:14" ht="122.25" customHeight="1" x14ac:dyDescent="0.2">
      <c r="A34" s="64">
        <v>18</v>
      </c>
      <c r="B34" s="18" t="s">
        <v>44</v>
      </c>
      <c r="C34" s="7">
        <v>445449.18</v>
      </c>
      <c r="D34" s="39"/>
      <c r="E34" s="39"/>
      <c r="F34" s="40"/>
      <c r="G34" s="40" t="s">
        <v>43</v>
      </c>
      <c r="H34" s="51"/>
      <c r="I34" s="51"/>
      <c r="J34" s="51"/>
      <c r="K34" s="58"/>
      <c r="L34" s="78" t="s">
        <v>105</v>
      </c>
      <c r="M34" s="55"/>
      <c r="N34" s="71" t="s">
        <v>117</v>
      </c>
    </row>
    <row r="35" spans="1:14" ht="327.75" customHeight="1" x14ac:dyDescent="0.2">
      <c r="A35" s="6">
        <v>19</v>
      </c>
      <c r="B35" s="18" t="s">
        <v>42</v>
      </c>
      <c r="C35" s="7">
        <v>1137500</v>
      </c>
      <c r="D35" s="39"/>
      <c r="E35" s="39"/>
      <c r="F35" s="40"/>
      <c r="G35" s="40" t="s">
        <v>43</v>
      </c>
      <c r="H35" s="51" t="s">
        <v>118</v>
      </c>
      <c r="I35" s="51"/>
      <c r="J35" s="58" t="s">
        <v>104</v>
      </c>
      <c r="K35" s="58"/>
      <c r="L35" s="78"/>
      <c r="M35" s="55"/>
      <c r="N35" s="71" t="s">
        <v>130</v>
      </c>
    </row>
    <row r="36" spans="1:14" ht="240" customHeight="1" x14ac:dyDescent="0.2">
      <c r="A36" s="64">
        <v>20</v>
      </c>
      <c r="B36" s="18" t="s">
        <v>60</v>
      </c>
      <c r="C36" s="7"/>
      <c r="D36" s="39"/>
      <c r="E36" s="39"/>
      <c r="F36" s="40"/>
      <c r="G36" s="40" t="s">
        <v>45</v>
      </c>
      <c r="H36" s="51"/>
      <c r="I36" s="51"/>
      <c r="J36" s="51" t="s">
        <v>165</v>
      </c>
      <c r="K36" s="58"/>
      <c r="L36" s="78" t="s">
        <v>112</v>
      </c>
      <c r="M36" s="55"/>
      <c r="N36" s="71" t="s">
        <v>135</v>
      </c>
    </row>
    <row r="37" spans="1:14" ht="149.25" customHeight="1" x14ac:dyDescent="0.2">
      <c r="A37" s="6">
        <v>21</v>
      </c>
      <c r="B37" s="18" t="s">
        <v>61</v>
      </c>
      <c r="C37" s="7"/>
      <c r="D37" s="39"/>
      <c r="E37" s="39"/>
      <c r="F37" s="40"/>
      <c r="G37" s="40" t="s">
        <v>45</v>
      </c>
      <c r="H37" s="51"/>
      <c r="I37" s="51"/>
      <c r="J37" s="51" t="s">
        <v>166</v>
      </c>
      <c r="K37" s="58"/>
      <c r="L37" s="78" t="s">
        <v>106</v>
      </c>
      <c r="M37" s="55"/>
      <c r="N37" s="71" t="s">
        <v>119</v>
      </c>
    </row>
    <row r="38" spans="1:14" ht="252" customHeight="1" x14ac:dyDescent="0.2">
      <c r="A38" s="64">
        <v>22</v>
      </c>
      <c r="B38" s="18" t="s">
        <v>115</v>
      </c>
      <c r="C38" s="7"/>
      <c r="D38" s="39"/>
      <c r="E38" s="39"/>
      <c r="F38" s="40"/>
      <c r="G38" s="40" t="s">
        <v>45</v>
      </c>
      <c r="H38" s="51"/>
      <c r="I38" s="51"/>
      <c r="J38" s="51" t="s">
        <v>167</v>
      </c>
      <c r="K38" s="58"/>
      <c r="L38" s="78" t="s">
        <v>168</v>
      </c>
      <c r="M38" s="55"/>
      <c r="N38" s="71" t="s">
        <v>120</v>
      </c>
    </row>
    <row r="39" spans="1:14" ht="245.25" customHeight="1" x14ac:dyDescent="0.2">
      <c r="A39" s="6">
        <v>23</v>
      </c>
      <c r="B39" s="18" t="s">
        <v>46</v>
      </c>
      <c r="C39" s="7"/>
      <c r="D39" s="39"/>
      <c r="E39" s="39"/>
      <c r="F39" s="40"/>
      <c r="G39" s="40" t="s">
        <v>45</v>
      </c>
      <c r="H39" s="51"/>
      <c r="I39" s="51"/>
      <c r="J39" s="58" t="s">
        <v>100</v>
      </c>
      <c r="K39" s="58"/>
      <c r="L39" s="78" t="s">
        <v>107</v>
      </c>
      <c r="M39" s="55"/>
      <c r="N39" s="51" t="s">
        <v>169</v>
      </c>
    </row>
    <row r="40" spans="1:14" ht="179.25" customHeight="1" x14ac:dyDescent="0.2">
      <c r="A40" s="64">
        <v>24</v>
      </c>
      <c r="B40" s="18" t="s">
        <v>62</v>
      </c>
      <c r="C40" s="7"/>
      <c r="D40" s="39"/>
      <c r="E40" s="39"/>
      <c r="F40" s="40"/>
      <c r="G40" s="40" t="s">
        <v>45</v>
      </c>
      <c r="H40" s="51"/>
      <c r="I40" s="51"/>
      <c r="J40" s="58" t="s">
        <v>100</v>
      </c>
      <c r="K40" s="58"/>
      <c r="L40" s="78" t="s">
        <v>108</v>
      </c>
      <c r="M40" s="55"/>
      <c r="N40" s="51" t="s">
        <v>170</v>
      </c>
    </row>
    <row r="41" spans="1:14" s="70" customFormat="1" ht="187.5" customHeight="1" x14ac:dyDescent="0.2">
      <c r="A41" s="64">
        <v>25</v>
      </c>
      <c r="B41" s="65" t="s">
        <v>47</v>
      </c>
      <c r="C41" s="59">
        <v>1887530.99</v>
      </c>
      <c r="D41" s="66"/>
      <c r="E41" s="66"/>
      <c r="F41" s="67" t="s">
        <v>10</v>
      </c>
      <c r="G41" s="67" t="s">
        <v>45</v>
      </c>
      <c r="H41" s="68" t="s">
        <v>196</v>
      </c>
      <c r="I41" s="68"/>
      <c r="J41" s="58"/>
      <c r="K41" s="58"/>
      <c r="L41" s="78" t="s">
        <v>108</v>
      </c>
      <c r="M41" s="78"/>
      <c r="N41" s="68" t="s">
        <v>208</v>
      </c>
    </row>
    <row r="42" spans="1:14" ht="329.25" customHeight="1" x14ac:dyDescent="0.2">
      <c r="A42" s="64">
        <v>26</v>
      </c>
      <c r="B42" s="18" t="s">
        <v>48</v>
      </c>
      <c r="C42" s="7"/>
      <c r="D42" s="39"/>
      <c r="E42" s="39"/>
      <c r="F42" s="40"/>
      <c r="G42" s="40" t="s">
        <v>45</v>
      </c>
      <c r="H42" s="51"/>
      <c r="I42" s="51"/>
      <c r="J42" s="58" t="s">
        <v>100</v>
      </c>
      <c r="K42" s="58"/>
      <c r="L42" s="78" t="s">
        <v>109</v>
      </c>
      <c r="M42" s="55"/>
      <c r="N42" s="71" t="s">
        <v>171</v>
      </c>
    </row>
    <row r="43" spans="1:14" ht="227.25" customHeight="1" x14ac:dyDescent="0.2">
      <c r="A43" s="6">
        <v>27</v>
      </c>
      <c r="B43" s="18" t="s">
        <v>95</v>
      </c>
      <c r="C43" s="7"/>
      <c r="D43" s="39"/>
      <c r="E43" s="39"/>
      <c r="F43" s="40"/>
      <c r="G43" s="40" t="s">
        <v>45</v>
      </c>
      <c r="H43" s="51"/>
      <c r="I43" s="51"/>
      <c r="J43" s="58"/>
      <c r="K43" s="58"/>
      <c r="L43" s="78"/>
      <c r="M43" s="55"/>
      <c r="N43" s="71" t="s">
        <v>113</v>
      </c>
    </row>
    <row r="44" spans="1:14" ht="189.75" customHeight="1" x14ac:dyDescent="0.2">
      <c r="A44" s="64">
        <v>28</v>
      </c>
      <c r="B44" s="18" t="s">
        <v>49</v>
      </c>
      <c r="C44" s="7"/>
      <c r="D44" s="39"/>
      <c r="E44" s="39"/>
      <c r="F44" s="40"/>
      <c r="G44" s="40" t="s">
        <v>45</v>
      </c>
      <c r="H44" s="51"/>
      <c r="I44" s="51"/>
      <c r="J44" s="58" t="s">
        <v>172</v>
      </c>
      <c r="K44" s="58"/>
      <c r="L44" s="78" t="s">
        <v>110</v>
      </c>
      <c r="M44" s="55" t="s">
        <v>127</v>
      </c>
      <c r="N44" s="71" t="s">
        <v>173</v>
      </c>
    </row>
    <row r="45" spans="1:14" ht="123" customHeight="1" x14ac:dyDescent="0.2">
      <c r="A45" s="6">
        <v>29</v>
      </c>
      <c r="B45" s="18" t="s">
        <v>101</v>
      </c>
      <c r="C45" s="7"/>
      <c r="D45" s="39"/>
      <c r="E45" s="39"/>
      <c r="F45" s="40"/>
      <c r="G45" s="40" t="s">
        <v>45</v>
      </c>
      <c r="H45" s="51"/>
      <c r="I45" s="51"/>
      <c r="J45" s="51" t="s">
        <v>102</v>
      </c>
      <c r="K45" s="58"/>
      <c r="L45" s="78"/>
      <c r="M45" s="55"/>
      <c r="N45" s="71" t="s">
        <v>136</v>
      </c>
    </row>
    <row r="46" spans="1:14" ht="294.75" customHeight="1" x14ac:dyDescent="0.2">
      <c r="A46" s="64">
        <v>30</v>
      </c>
      <c r="B46" s="18" t="s">
        <v>50</v>
      </c>
      <c r="C46" s="7">
        <v>24529396.149999999</v>
      </c>
      <c r="D46" s="39"/>
      <c r="E46" s="39"/>
      <c r="F46" s="40"/>
      <c r="G46" s="40" t="s">
        <v>45</v>
      </c>
      <c r="H46" s="51"/>
      <c r="I46" s="51"/>
      <c r="J46" s="58"/>
      <c r="K46" s="58" t="s">
        <v>197</v>
      </c>
      <c r="L46" s="78"/>
      <c r="M46" s="55"/>
      <c r="N46" s="71" t="s">
        <v>198</v>
      </c>
    </row>
    <row r="47" spans="1:14" ht="408.75" customHeight="1" x14ac:dyDescent="0.2">
      <c r="A47" s="6">
        <v>31</v>
      </c>
      <c r="B47" s="18" t="s">
        <v>209</v>
      </c>
      <c r="C47" s="7"/>
      <c r="D47" s="39"/>
      <c r="E47" s="39"/>
      <c r="F47" s="40"/>
      <c r="G47" s="40" t="s">
        <v>45</v>
      </c>
      <c r="H47" s="51"/>
      <c r="I47" s="51"/>
      <c r="J47" s="51" t="s">
        <v>174</v>
      </c>
      <c r="K47" s="58"/>
      <c r="L47" s="78"/>
      <c r="M47" s="55"/>
      <c r="N47" s="51" t="s">
        <v>199</v>
      </c>
    </row>
    <row r="48" spans="1:14" s="70" customFormat="1" ht="111" customHeight="1" x14ac:dyDescent="0.2">
      <c r="A48" s="64">
        <v>32</v>
      </c>
      <c r="B48" s="65" t="s">
        <v>52</v>
      </c>
      <c r="C48" s="59">
        <v>956665.1</v>
      </c>
      <c r="D48" s="66"/>
      <c r="E48" s="66"/>
      <c r="F48" s="67" t="s">
        <v>147</v>
      </c>
      <c r="G48" s="67" t="s">
        <v>51</v>
      </c>
      <c r="H48" s="68" t="s">
        <v>98</v>
      </c>
      <c r="I48" s="68"/>
      <c r="J48" s="58"/>
      <c r="K48" s="58"/>
      <c r="L48" s="78"/>
      <c r="M48" s="78"/>
      <c r="N48" s="68" t="s">
        <v>123</v>
      </c>
    </row>
    <row r="49" spans="1:15" ht="193.5" customHeight="1" x14ac:dyDescent="0.2">
      <c r="A49" s="6">
        <v>33</v>
      </c>
      <c r="B49" s="18" t="s">
        <v>54</v>
      </c>
      <c r="C49" s="7"/>
      <c r="D49" s="39"/>
      <c r="E49" s="39"/>
      <c r="F49" s="40"/>
      <c r="G49" s="40" t="s">
        <v>53</v>
      </c>
      <c r="H49" s="51"/>
      <c r="I49" s="51"/>
      <c r="J49" s="58" t="s">
        <v>103</v>
      </c>
      <c r="K49" s="58"/>
      <c r="L49" s="78" t="s">
        <v>110</v>
      </c>
      <c r="M49" s="55"/>
      <c r="N49" s="51" t="s">
        <v>137</v>
      </c>
    </row>
    <row r="50" spans="1:15" ht="235.5" customHeight="1" x14ac:dyDescent="0.2">
      <c r="A50" s="64">
        <v>34</v>
      </c>
      <c r="B50" s="18" t="s">
        <v>55</v>
      </c>
      <c r="C50" s="7"/>
      <c r="D50" s="39"/>
      <c r="E50" s="39"/>
      <c r="F50" s="40"/>
      <c r="G50" s="40" t="s">
        <v>56</v>
      </c>
      <c r="H50" s="51"/>
      <c r="I50" s="51"/>
      <c r="J50" s="51" t="s">
        <v>167</v>
      </c>
      <c r="K50" s="58"/>
      <c r="L50" s="78" t="s">
        <v>175</v>
      </c>
      <c r="M50" s="55"/>
      <c r="N50" s="51" t="s">
        <v>200</v>
      </c>
    </row>
    <row r="51" spans="1:15" ht="291" customHeight="1" x14ac:dyDescent="0.2">
      <c r="A51" s="6">
        <v>35</v>
      </c>
      <c r="B51" s="18" t="s">
        <v>176</v>
      </c>
      <c r="C51" s="7"/>
      <c r="D51" s="39"/>
      <c r="E51" s="39"/>
      <c r="F51" s="40"/>
      <c r="G51" s="40" t="s">
        <v>66</v>
      </c>
      <c r="H51" s="51"/>
      <c r="I51" s="51"/>
      <c r="J51" s="51" t="s">
        <v>166</v>
      </c>
      <c r="K51" s="58"/>
      <c r="L51" s="78" t="s">
        <v>111</v>
      </c>
      <c r="M51" s="55"/>
      <c r="N51" s="53" t="s">
        <v>177</v>
      </c>
    </row>
    <row r="52" spans="1:15" ht="351.75" customHeight="1" x14ac:dyDescent="0.2">
      <c r="A52" s="64">
        <v>36</v>
      </c>
      <c r="B52" s="18" t="s">
        <v>77</v>
      </c>
      <c r="C52" s="7"/>
      <c r="D52" s="39"/>
      <c r="E52" s="39"/>
      <c r="F52" s="40"/>
      <c r="G52" s="40" t="s">
        <v>78</v>
      </c>
      <c r="H52" s="51"/>
      <c r="I52" s="51"/>
      <c r="J52" s="86" t="s">
        <v>166</v>
      </c>
      <c r="K52" s="87"/>
      <c r="L52" s="88" t="s">
        <v>178</v>
      </c>
      <c r="M52" s="55"/>
      <c r="N52" s="81" t="s">
        <v>210</v>
      </c>
    </row>
    <row r="53" spans="1:15" ht="189.75" customHeight="1" x14ac:dyDescent="0.2">
      <c r="A53" s="6">
        <v>37</v>
      </c>
      <c r="B53" s="18" t="s">
        <v>179</v>
      </c>
      <c r="C53" s="7">
        <v>969800</v>
      </c>
      <c r="D53" s="39"/>
      <c r="E53" s="39"/>
      <c r="F53" s="40"/>
      <c r="G53" s="40" t="s">
        <v>92</v>
      </c>
      <c r="H53" s="51"/>
      <c r="I53" s="51"/>
      <c r="J53" s="58"/>
      <c r="K53" s="58"/>
      <c r="L53" s="78"/>
      <c r="M53" s="55"/>
      <c r="N53" s="51" t="s">
        <v>96</v>
      </c>
    </row>
    <row r="54" spans="1:15" ht="59.25" customHeight="1" x14ac:dyDescent="0.2">
      <c r="A54" s="64">
        <v>38</v>
      </c>
      <c r="B54" s="18" t="s">
        <v>67</v>
      </c>
      <c r="C54" s="7">
        <v>1209286.78</v>
      </c>
      <c r="D54" s="39"/>
      <c r="E54" s="39"/>
      <c r="F54" s="73" t="s">
        <v>152</v>
      </c>
      <c r="G54" s="40" t="s">
        <v>70</v>
      </c>
      <c r="H54" s="51"/>
      <c r="I54" s="51"/>
      <c r="J54" s="58"/>
      <c r="K54" s="58"/>
      <c r="L54" s="78"/>
      <c r="M54" s="55"/>
      <c r="N54" s="102" t="s">
        <v>207</v>
      </c>
    </row>
    <row r="55" spans="1:15" ht="96.75" customHeight="1" x14ac:dyDescent="0.2">
      <c r="A55" s="6">
        <v>39</v>
      </c>
      <c r="B55" s="54" t="s">
        <v>180</v>
      </c>
      <c r="C55" s="7">
        <v>694043.96</v>
      </c>
      <c r="D55" s="39"/>
      <c r="E55" s="39"/>
      <c r="F55" s="73" t="s">
        <v>152</v>
      </c>
      <c r="G55" s="40" t="s">
        <v>70</v>
      </c>
      <c r="H55" s="51"/>
      <c r="I55" s="51"/>
      <c r="J55" s="58"/>
      <c r="K55" s="58"/>
      <c r="L55" s="78"/>
      <c r="M55" s="55"/>
      <c r="N55" s="103"/>
    </row>
    <row r="56" spans="1:15" ht="83.25" customHeight="1" x14ac:dyDescent="0.2">
      <c r="A56" s="64">
        <v>40</v>
      </c>
      <c r="B56" s="54" t="s">
        <v>68</v>
      </c>
      <c r="C56" s="7">
        <v>677080.43</v>
      </c>
      <c r="D56" s="39"/>
      <c r="E56" s="39"/>
      <c r="F56" s="40" t="s">
        <v>152</v>
      </c>
      <c r="G56" s="40" t="s">
        <v>70</v>
      </c>
      <c r="H56" s="51"/>
      <c r="I56" s="51"/>
      <c r="J56" s="58"/>
      <c r="K56" s="58"/>
      <c r="L56" s="78"/>
      <c r="M56" s="55"/>
      <c r="N56" s="104"/>
    </row>
    <row r="57" spans="1:15" s="70" customFormat="1" ht="154.5" customHeight="1" x14ac:dyDescent="0.2">
      <c r="A57" s="64">
        <v>41</v>
      </c>
      <c r="B57" s="126" t="s">
        <v>69</v>
      </c>
      <c r="C57" s="59">
        <v>64999</v>
      </c>
      <c r="D57" s="66"/>
      <c r="E57" s="66"/>
      <c r="F57" s="67" t="s">
        <v>149</v>
      </c>
      <c r="G57" s="67" t="s">
        <v>70</v>
      </c>
      <c r="H57" s="68" t="s">
        <v>138</v>
      </c>
      <c r="I57" s="68"/>
      <c r="J57" s="58"/>
      <c r="K57" s="58"/>
      <c r="L57" s="78"/>
      <c r="M57" s="78"/>
      <c r="N57" s="77" t="s">
        <v>181</v>
      </c>
    </row>
    <row r="58" spans="1:15" ht="258" customHeight="1" x14ac:dyDescent="0.2">
      <c r="A58" s="64">
        <v>42</v>
      </c>
      <c r="B58" s="54" t="s">
        <v>72</v>
      </c>
      <c r="C58" s="7"/>
      <c r="D58" s="39"/>
      <c r="E58" s="39"/>
      <c r="F58" s="40"/>
      <c r="G58" s="40" t="s">
        <v>71</v>
      </c>
      <c r="H58" s="51"/>
      <c r="I58" s="51"/>
      <c r="J58" s="51" t="s">
        <v>148</v>
      </c>
      <c r="K58" s="58"/>
      <c r="L58" s="78" t="s">
        <v>105</v>
      </c>
      <c r="M58" s="55"/>
      <c r="N58" s="51" t="s">
        <v>182</v>
      </c>
    </row>
    <row r="59" spans="1:15" ht="199.5" customHeight="1" x14ac:dyDescent="0.2">
      <c r="A59" s="6">
        <v>43</v>
      </c>
      <c r="B59" s="54" t="s">
        <v>73</v>
      </c>
      <c r="C59" s="7"/>
      <c r="D59" s="39"/>
      <c r="E59" s="39"/>
      <c r="F59" s="40" t="s">
        <v>147</v>
      </c>
      <c r="G59" s="40" t="s">
        <v>71</v>
      </c>
      <c r="H59" s="51"/>
      <c r="I59" s="51"/>
      <c r="J59" s="51" t="s">
        <v>183</v>
      </c>
      <c r="K59" s="58"/>
      <c r="L59" s="78" t="s">
        <v>122</v>
      </c>
      <c r="M59" s="55"/>
      <c r="N59" s="51" t="s">
        <v>184</v>
      </c>
    </row>
    <row r="60" spans="1:15" ht="214.5" customHeight="1" x14ac:dyDescent="0.2">
      <c r="A60" s="64">
        <v>44</v>
      </c>
      <c r="B60" s="54" t="s">
        <v>81</v>
      </c>
      <c r="C60" s="7"/>
      <c r="D60" s="39"/>
      <c r="E60" s="39"/>
      <c r="F60" s="40"/>
      <c r="G60" s="40" t="s">
        <v>80</v>
      </c>
      <c r="H60" s="51"/>
      <c r="I60" s="51"/>
      <c r="J60" s="58"/>
      <c r="K60" s="58" t="s">
        <v>139</v>
      </c>
      <c r="L60" s="78"/>
      <c r="M60" s="55"/>
      <c r="N60" s="51" t="s">
        <v>185</v>
      </c>
    </row>
    <row r="61" spans="1:15" ht="108" customHeight="1" x14ac:dyDescent="0.2">
      <c r="A61" s="6">
        <v>45</v>
      </c>
      <c r="B61" s="54" t="s">
        <v>82</v>
      </c>
      <c r="C61" s="7"/>
      <c r="D61" s="39"/>
      <c r="E61" s="39"/>
      <c r="F61" s="40"/>
      <c r="G61" s="40" t="s">
        <v>80</v>
      </c>
      <c r="H61" s="51"/>
      <c r="I61" s="51"/>
      <c r="J61" s="58"/>
      <c r="K61" s="58"/>
      <c r="L61" s="78"/>
      <c r="M61" s="55"/>
      <c r="N61" s="51" t="s">
        <v>140</v>
      </c>
    </row>
    <row r="62" spans="1:15" ht="136.5" customHeight="1" x14ac:dyDescent="0.2">
      <c r="A62" s="64">
        <v>46</v>
      </c>
      <c r="B62" s="54" t="s">
        <v>83</v>
      </c>
      <c r="C62" s="7"/>
      <c r="D62" s="39"/>
      <c r="E62" s="39"/>
      <c r="F62" s="40"/>
      <c r="G62" s="40" t="s">
        <v>80</v>
      </c>
      <c r="H62" s="51"/>
      <c r="I62" s="51"/>
      <c r="J62" s="58"/>
      <c r="K62" s="58"/>
      <c r="L62" s="78"/>
      <c r="M62" s="55"/>
      <c r="N62" s="51" t="s">
        <v>90</v>
      </c>
      <c r="O62" s="51" t="s">
        <v>90</v>
      </c>
    </row>
    <row r="63" spans="1:15" ht="144" customHeight="1" x14ac:dyDescent="0.2">
      <c r="A63" s="6">
        <v>47</v>
      </c>
      <c r="B63" s="54" t="s">
        <v>84</v>
      </c>
      <c r="C63" s="7"/>
      <c r="D63" s="39"/>
      <c r="E63" s="39"/>
      <c r="F63" s="40"/>
      <c r="G63" s="40" t="s">
        <v>80</v>
      </c>
      <c r="H63" s="51"/>
      <c r="I63" s="51"/>
      <c r="J63" s="58"/>
      <c r="K63" s="58"/>
      <c r="L63" s="78"/>
      <c r="M63" s="55"/>
      <c r="N63" s="51" t="s">
        <v>90</v>
      </c>
    </row>
    <row r="64" spans="1:15" ht="171" customHeight="1" x14ac:dyDescent="0.2">
      <c r="A64" s="64">
        <v>48</v>
      </c>
      <c r="B64" s="54" t="s">
        <v>85</v>
      </c>
      <c r="C64" s="7"/>
      <c r="D64" s="39"/>
      <c r="E64" s="39"/>
      <c r="F64" s="40" t="s">
        <v>153</v>
      </c>
      <c r="G64" s="40" t="s">
        <v>80</v>
      </c>
      <c r="H64" s="51"/>
      <c r="I64" s="51"/>
      <c r="J64" s="58"/>
      <c r="K64" s="58"/>
      <c r="L64" s="78"/>
      <c r="M64" s="55"/>
      <c r="N64" s="51" t="s">
        <v>89</v>
      </c>
    </row>
    <row r="65" spans="1:14" ht="167.25" customHeight="1" x14ac:dyDescent="0.2">
      <c r="A65" s="6">
        <v>49</v>
      </c>
      <c r="B65" s="54" t="s">
        <v>86</v>
      </c>
      <c r="C65" s="7"/>
      <c r="D65" s="39"/>
      <c r="E65" s="39"/>
      <c r="F65" s="40" t="s">
        <v>203</v>
      </c>
      <c r="G65" s="40" t="s">
        <v>80</v>
      </c>
      <c r="H65" s="51"/>
      <c r="I65" s="51"/>
      <c r="J65" s="58"/>
      <c r="K65" s="58"/>
      <c r="L65" s="78"/>
      <c r="M65" s="55"/>
      <c r="N65" s="51" t="s">
        <v>141</v>
      </c>
    </row>
    <row r="66" spans="1:14" s="70" customFormat="1" ht="316.5" customHeight="1" x14ac:dyDescent="0.2">
      <c r="A66" s="64">
        <v>50</v>
      </c>
      <c r="B66" s="126" t="s">
        <v>87</v>
      </c>
      <c r="C66" s="59">
        <f>4402583.71+5375096.87+5192298.86</f>
        <v>14969979.440000001</v>
      </c>
      <c r="D66" s="66"/>
      <c r="E66" s="66"/>
      <c r="F66" s="67" t="s">
        <v>10</v>
      </c>
      <c r="G66" s="67" t="s">
        <v>88</v>
      </c>
      <c r="H66" s="68" t="s">
        <v>186</v>
      </c>
      <c r="I66" s="68"/>
      <c r="J66" s="58"/>
      <c r="K66" s="58"/>
      <c r="L66" s="78"/>
      <c r="M66" s="78"/>
      <c r="N66" s="68" t="s">
        <v>123</v>
      </c>
    </row>
    <row r="67" spans="1:14" ht="252" customHeight="1" x14ac:dyDescent="0.2">
      <c r="A67" s="6">
        <v>51</v>
      </c>
      <c r="B67" s="54" t="s">
        <v>124</v>
      </c>
      <c r="C67" s="7"/>
      <c r="D67" s="39"/>
      <c r="E67" s="39"/>
      <c r="F67" s="40"/>
      <c r="G67" s="40" t="s">
        <v>94</v>
      </c>
      <c r="H67" s="51"/>
      <c r="I67" s="51"/>
      <c r="J67" s="58"/>
      <c r="K67" s="58"/>
      <c r="L67" s="78"/>
      <c r="M67" s="55" t="s">
        <v>128</v>
      </c>
      <c r="N67" s="71" t="s">
        <v>187</v>
      </c>
    </row>
    <row r="68" spans="1:14" ht="139.5" customHeight="1" x14ac:dyDescent="0.2">
      <c r="A68" s="64">
        <v>52</v>
      </c>
      <c r="B68" s="54" t="s">
        <v>91</v>
      </c>
      <c r="C68" s="7"/>
      <c r="D68" s="39"/>
      <c r="E68" s="39"/>
      <c r="F68" s="40"/>
      <c r="G68" s="40" t="s">
        <v>94</v>
      </c>
      <c r="H68" s="51"/>
      <c r="I68" s="51"/>
      <c r="J68" s="58"/>
      <c r="K68" s="58"/>
      <c r="L68" s="78" t="s">
        <v>125</v>
      </c>
      <c r="M68" s="55"/>
      <c r="N68" s="51" t="s">
        <v>188</v>
      </c>
    </row>
    <row r="69" spans="1:14" ht="409.5" customHeight="1" x14ac:dyDescent="0.2">
      <c r="A69" s="6">
        <v>53</v>
      </c>
      <c r="B69" s="54" t="s">
        <v>93</v>
      </c>
      <c r="C69" s="7"/>
      <c r="D69" s="39"/>
      <c r="E69" s="39"/>
      <c r="F69" s="40" t="s">
        <v>10</v>
      </c>
      <c r="G69" s="40" t="s">
        <v>94</v>
      </c>
      <c r="H69" s="51"/>
      <c r="I69" s="51"/>
      <c r="J69" s="58"/>
      <c r="K69" s="58"/>
      <c r="L69" s="78"/>
      <c r="M69" s="55" t="s">
        <v>129</v>
      </c>
      <c r="N69" s="71" t="s">
        <v>142</v>
      </c>
    </row>
    <row r="70" spans="1:14" ht="18.75" x14ac:dyDescent="0.3">
      <c r="A70" s="108" t="s">
        <v>24</v>
      </c>
      <c r="B70" s="109"/>
      <c r="C70" s="56">
        <f>SUM(C17:E57)</f>
        <v>47161751.589999996</v>
      </c>
      <c r="D70" s="10"/>
      <c r="E70" s="10"/>
      <c r="F70" s="12"/>
      <c r="G70" s="12"/>
      <c r="H70" s="12"/>
      <c r="I70" s="12"/>
      <c r="J70" s="12"/>
      <c r="K70" s="12"/>
      <c r="L70" s="79"/>
      <c r="M70" s="12"/>
      <c r="N70" s="57"/>
    </row>
    <row r="71" spans="1:14" ht="102.75" customHeight="1" x14ac:dyDescent="0.25">
      <c r="A71" s="26"/>
      <c r="B71" s="82"/>
      <c r="C71" s="83"/>
      <c r="D71" s="23"/>
      <c r="E71" s="23"/>
      <c r="F71" s="15"/>
      <c r="G71" s="23"/>
      <c r="H71" s="23"/>
      <c r="I71" s="23"/>
      <c r="J71" s="23"/>
      <c r="K71" s="23"/>
      <c r="L71" s="80"/>
      <c r="M71" s="23"/>
      <c r="N71" s="23"/>
    </row>
    <row r="72" spans="1:14" ht="42" customHeight="1" x14ac:dyDescent="0.25">
      <c r="A72" s="26"/>
      <c r="B72" s="23"/>
      <c r="C72" s="15"/>
      <c r="D72" s="23"/>
      <c r="E72" s="23"/>
      <c r="F72" s="15"/>
      <c r="G72" s="15"/>
      <c r="H72" s="23"/>
      <c r="I72" s="23"/>
      <c r="J72" s="23"/>
      <c r="K72" s="23"/>
      <c r="L72" s="80"/>
      <c r="M72" s="23"/>
      <c r="N72" s="23"/>
    </row>
    <row r="73" spans="1:14" ht="33" customHeight="1" x14ac:dyDescent="0.25">
      <c r="A73" s="26"/>
      <c r="B73" s="23"/>
      <c r="C73" s="23"/>
      <c r="D73" s="23"/>
      <c r="E73" s="23"/>
      <c r="F73" s="23"/>
      <c r="G73" s="23"/>
      <c r="H73" s="23"/>
      <c r="I73" s="23"/>
      <c r="J73" s="23"/>
      <c r="K73" s="23"/>
      <c r="L73" s="80"/>
      <c r="M73" s="23"/>
      <c r="N73" s="23"/>
    </row>
    <row r="74" spans="1:14" ht="15.75" x14ac:dyDescent="0.25">
      <c r="A74" s="26"/>
      <c r="B74" s="23"/>
      <c r="C74" s="23"/>
      <c r="D74" s="23"/>
      <c r="E74" s="23"/>
      <c r="F74" s="23"/>
      <c r="G74" s="23"/>
      <c r="H74" s="23"/>
      <c r="I74" s="23"/>
      <c r="J74" s="23"/>
      <c r="K74" s="23"/>
      <c r="L74" s="80"/>
      <c r="M74" s="23"/>
      <c r="N74" s="23"/>
    </row>
    <row r="75" spans="1:14" ht="15.75" x14ac:dyDescent="0.25">
      <c r="A75" s="26"/>
      <c r="B75" s="23"/>
      <c r="C75" s="23"/>
      <c r="D75" s="23"/>
      <c r="E75" s="23"/>
      <c r="F75" s="23"/>
      <c r="G75" s="23"/>
      <c r="H75" s="23"/>
      <c r="I75" s="23"/>
      <c r="J75" s="23"/>
      <c r="K75" s="23"/>
      <c r="L75" s="80"/>
      <c r="M75" s="23"/>
      <c r="N75" s="23"/>
    </row>
    <row r="76" spans="1:14" ht="15.75" x14ac:dyDescent="0.25">
      <c r="A76" s="26"/>
      <c r="B76" s="23"/>
      <c r="C76" s="23"/>
      <c r="D76" s="23"/>
      <c r="E76" s="23"/>
      <c r="F76" s="23"/>
      <c r="G76" s="23"/>
      <c r="H76" s="23"/>
      <c r="I76" s="23"/>
      <c r="J76" s="23"/>
      <c r="K76" s="23"/>
      <c r="L76" s="80"/>
      <c r="M76" s="23"/>
      <c r="N76" s="23"/>
    </row>
    <row r="77" spans="1:14" ht="15.75" x14ac:dyDescent="0.25">
      <c r="A77" s="26"/>
      <c r="B77" s="23"/>
      <c r="C77" s="23"/>
      <c r="D77" s="23"/>
      <c r="E77" s="23"/>
      <c r="F77" s="23"/>
      <c r="G77" s="23"/>
      <c r="H77" s="23"/>
      <c r="I77" s="23"/>
      <c r="J77" s="23"/>
      <c r="K77" s="23"/>
      <c r="L77" s="80"/>
      <c r="M77" s="23"/>
      <c r="N77" s="23"/>
    </row>
    <row r="78" spans="1:14" ht="15.75" x14ac:dyDescent="0.25">
      <c r="A78" s="26"/>
      <c r="B78" s="23"/>
      <c r="C78" s="23"/>
      <c r="D78" s="23"/>
      <c r="E78" s="23"/>
      <c r="F78" s="23"/>
      <c r="G78" s="23"/>
      <c r="H78" s="23"/>
      <c r="I78" s="23"/>
      <c r="J78" s="23"/>
      <c r="K78" s="23"/>
      <c r="L78" s="80"/>
      <c r="M78" s="23"/>
      <c r="N78" s="23"/>
    </row>
    <row r="79" spans="1:14" ht="15.75" x14ac:dyDescent="0.25">
      <c r="A79" s="26"/>
      <c r="B79" s="23"/>
      <c r="C79" s="23"/>
      <c r="D79" s="23"/>
      <c r="E79" s="23"/>
      <c r="F79" s="23"/>
      <c r="G79" s="23"/>
      <c r="H79" s="23"/>
      <c r="I79" s="23"/>
      <c r="J79" s="23"/>
      <c r="K79" s="23"/>
      <c r="L79" s="80"/>
      <c r="M79" s="23"/>
      <c r="N79" s="23"/>
    </row>
    <row r="80" spans="1:14" ht="32.25" customHeight="1" x14ac:dyDescent="0.25">
      <c r="A80" s="26"/>
      <c r="B80" s="23"/>
      <c r="C80" s="23"/>
      <c r="D80" s="23"/>
      <c r="E80" s="23"/>
      <c r="F80" s="23"/>
      <c r="G80" s="23"/>
      <c r="H80" s="23"/>
      <c r="I80" s="23"/>
      <c r="J80" s="23"/>
      <c r="K80" s="23"/>
      <c r="L80" s="80"/>
      <c r="M80" s="23"/>
      <c r="N80" s="23"/>
    </row>
    <row r="81" spans="1:14" ht="15.75" x14ac:dyDescent="0.25">
      <c r="A81" s="26"/>
      <c r="B81" s="23"/>
      <c r="C81" s="23"/>
      <c r="D81" s="23"/>
      <c r="E81" s="23"/>
      <c r="F81" s="23"/>
      <c r="G81" s="23"/>
      <c r="H81" s="23"/>
      <c r="I81" s="23"/>
      <c r="J81" s="23"/>
      <c r="K81" s="23"/>
      <c r="L81" s="80"/>
      <c r="M81" s="23"/>
      <c r="N81" s="23"/>
    </row>
    <row r="82" spans="1:14" ht="50.25" customHeight="1" x14ac:dyDescent="0.25">
      <c r="A82" s="26"/>
      <c r="B82" s="23"/>
      <c r="C82" s="23"/>
      <c r="D82" s="23"/>
      <c r="E82" s="23"/>
      <c r="F82" s="23"/>
      <c r="G82" s="23"/>
      <c r="H82" s="23"/>
      <c r="I82" s="23"/>
      <c r="J82" s="23"/>
      <c r="K82" s="23"/>
      <c r="L82" s="80"/>
      <c r="M82" s="23"/>
      <c r="N82" s="23"/>
    </row>
    <row r="83" spans="1:14" ht="15.75" x14ac:dyDescent="0.25">
      <c r="A83" s="26"/>
      <c r="B83" s="23"/>
      <c r="C83" s="23"/>
      <c r="D83" s="23"/>
      <c r="E83" s="23"/>
      <c r="F83" s="23"/>
      <c r="G83" s="23"/>
      <c r="H83" s="23"/>
      <c r="I83" s="23"/>
      <c r="J83" s="23"/>
      <c r="K83" s="23"/>
      <c r="L83" s="80"/>
      <c r="M83" s="23"/>
      <c r="N83" s="23"/>
    </row>
    <row r="84" spans="1:14" ht="15.75" x14ac:dyDescent="0.25">
      <c r="A84" s="26"/>
      <c r="B84" s="23"/>
      <c r="C84" s="23"/>
      <c r="D84" s="23"/>
      <c r="E84" s="23"/>
      <c r="F84" s="23"/>
      <c r="G84" s="23"/>
      <c r="H84" s="23"/>
      <c r="I84" s="23"/>
      <c r="J84" s="23"/>
      <c r="K84" s="23"/>
      <c r="L84" s="80"/>
      <c r="M84" s="23"/>
      <c r="N84" s="23"/>
    </row>
    <row r="85" spans="1:14" ht="15.75" x14ac:dyDescent="0.25">
      <c r="A85" s="26"/>
      <c r="B85" s="23"/>
      <c r="C85" s="23"/>
      <c r="D85" s="23"/>
      <c r="E85" s="23"/>
      <c r="F85" s="23"/>
      <c r="G85" s="23"/>
      <c r="H85" s="23"/>
      <c r="I85" s="23"/>
      <c r="J85" s="23"/>
      <c r="K85" s="23"/>
      <c r="L85" s="80"/>
      <c r="M85" s="23"/>
      <c r="N85" s="23"/>
    </row>
    <row r="86" spans="1:14" ht="15.75" x14ac:dyDescent="0.25">
      <c r="A86" s="26"/>
      <c r="B86" s="23"/>
      <c r="C86" s="23"/>
      <c r="D86" s="23"/>
      <c r="E86" s="23"/>
      <c r="F86" s="23"/>
      <c r="G86" s="23"/>
      <c r="H86" s="23"/>
      <c r="I86" s="23"/>
      <c r="J86" s="23"/>
      <c r="K86" s="23"/>
      <c r="L86" s="80"/>
      <c r="M86" s="23"/>
      <c r="N86" s="23"/>
    </row>
    <row r="87" spans="1:14" ht="15.75" x14ac:dyDescent="0.25">
      <c r="A87" s="26"/>
      <c r="B87" s="23"/>
      <c r="C87" s="23"/>
      <c r="D87" s="23"/>
      <c r="E87" s="23"/>
      <c r="F87" s="23"/>
      <c r="G87" s="23"/>
      <c r="H87" s="23"/>
      <c r="I87" s="23"/>
      <c r="J87" s="23"/>
      <c r="K87" s="23"/>
      <c r="L87" s="80"/>
      <c r="M87" s="23"/>
      <c r="N87" s="23"/>
    </row>
    <row r="88" spans="1:14" ht="15.75" x14ac:dyDescent="0.25">
      <c r="A88" s="26"/>
      <c r="B88" s="23"/>
      <c r="C88" s="23"/>
      <c r="D88" s="23"/>
      <c r="E88" s="23"/>
      <c r="F88" s="23"/>
      <c r="G88" s="23"/>
      <c r="H88" s="23"/>
      <c r="I88" s="23"/>
      <c r="J88" s="23"/>
      <c r="K88" s="23"/>
      <c r="L88" s="80"/>
      <c r="M88" s="23"/>
      <c r="N88" s="23"/>
    </row>
    <row r="89" spans="1:14" ht="15.75" x14ac:dyDescent="0.25">
      <c r="A89" s="26"/>
      <c r="B89" s="23"/>
      <c r="C89" s="23"/>
      <c r="D89" s="23"/>
      <c r="E89" s="23"/>
      <c r="F89" s="23"/>
      <c r="G89" s="23"/>
      <c r="H89" s="23"/>
      <c r="I89" s="23"/>
      <c r="J89" s="23"/>
      <c r="K89" s="23"/>
      <c r="L89" s="80"/>
      <c r="M89" s="23"/>
      <c r="N89" s="23"/>
    </row>
    <row r="90" spans="1:14" ht="15.75" x14ac:dyDescent="0.25">
      <c r="A90" s="26"/>
      <c r="C90" s="23"/>
      <c r="D90" s="23"/>
      <c r="E90" s="23"/>
      <c r="F90" s="23"/>
      <c r="G90" s="23"/>
      <c r="H90" s="23"/>
      <c r="I90" s="23"/>
      <c r="J90" s="23"/>
      <c r="K90" s="23"/>
      <c r="L90" s="80"/>
      <c r="M90" s="23"/>
      <c r="N90" s="23"/>
    </row>
    <row r="91" spans="1:14" ht="15.75" customHeight="1" x14ac:dyDescent="0.25">
      <c r="A91" s="26"/>
      <c r="C91" s="23"/>
      <c r="D91" s="23"/>
      <c r="E91" s="23"/>
      <c r="F91" s="23"/>
      <c r="G91" s="23"/>
      <c r="H91" s="23"/>
      <c r="I91" s="23"/>
      <c r="J91" s="23"/>
      <c r="K91" s="23"/>
      <c r="L91" s="80"/>
      <c r="M91" s="23"/>
      <c r="N91" s="23"/>
    </row>
    <row r="92" spans="1:14" ht="15.75" x14ac:dyDescent="0.25">
      <c r="A92" s="26"/>
      <c r="C92" s="23"/>
      <c r="D92" s="23"/>
      <c r="E92" s="23"/>
      <c r="F92" s="23"/>
      <c r="G92" s="23"/>
      <c r="H92" s="23"/>
      <c r="I92" s="23"/>
      <c r="J92" s="23"/>
      <c r="K92" s="23"/>
      <c r="L92" s="80"/>
      <c r="M92" s="23"/>
      <c r="N92" s="23"/>
    </row>
    <row r="93" spans="1:14" ht="15.75" x14ac:dyDescent="0.25">
      <c r="A93" s="26"/>
      <c r="C93" s="23"/>
      <c r="D93" s="23"/>
      <c r="E93" s="23"/>
      <c r="F93" s="23"/>
      <c r="G93" s="23"/>
      <c r="H93" s="23"/>
      <c r="I93" s="23"/>
      <c r="J93" s="23"/>
      <c r="K93" s="23"/>
      <c r="L93" s="80"/>
      <c r="M93" s="23"/>
      <c r="N93" s="23"/>
    </row>
    <row r="94" spans="1:14" ht="15.75" x14ac:dyDescent="0.25">
      <c r="A94" s="26"/>
      <c r="C94" s="23"/>
      <c r="D94" s="23"/>
      <c r="E94" s="23"/>
      <c r="F94" s="23"/>
      <c r="G94" s="23"/>
      <c r="H94" s="23"/>
      <c r="I94" s="23"/>
      <c r="J94" s="23"/>
      <c r="K94" s="23"/>
      <c r="L94" s="80"/>
      <c r="M94" s="23"/>
      <c r="N94" s="23"/>
    </row>
    <row r="95" spans="1:14" ht="15.75" x14ac:dyDescent="0.25">
      <c r="A95" s="26"/>
      <c r="C95" s="23"/>
      <c r="D95" s="23"/>
      <c r="E95" s="23"/>
      <c r="F95" s="23"/>
      <c r="G95" s="23"/>
      <c r="H95" s="23"/>
      <c r="I95" s="23"/>
      <c r="J95" s="23"/>
      <c r="K95" s="23"/>
      <c r="L95" s="80"/>
      <c r="M95" s="23"/>
      <c r="N95" s="23"/>
    </row>
    <row r="96" spans="1:14" ht="15.75" x14ac:dyDescent="0.25">
      <c r="A96" s="26"/>
    </row>
    <row r="97" spans="1:1" ht="15.75" x14ac:dyDescent="0.25">
      <c r="A97" s="26"/>
    </row>
    <row r="98" spans="1:1" ht="15.75" x14ac:dyDescent="0.25">
      <c r="A98" s="26"/>
    </row>
    <row r="99" spans="1:1" ht="15.75" x14ac:dyDescent="0.25">
      <c r="A99" s="26"/>
    </row>
  </sheetData>
  <mergeCells count="24">
    <mergeCell ref="I1:N1"/>
    <mergeCell ref="I11:I12"/>
    <mergeCell ref="J11:J12"/>
    <mergeCell ref="L11:L12"/>
    <mergeCell ref="N11:N12"/>
    <mergeCell ref="A5:N5"/>
    <mergeCell ref="A6:N6"/>
    <mergeCell ref="C11:C12"/>
    <mergeCell ref="D11:E11"/>
    <mergeCell ref="F11:F12"/>
    <mergeCell ref="G11:G12"/>
    <mergeCell ref="L3:N4"/>
    <mergeCell ref="M11:M12"/>
    <mergeCell ref="K11:K12"/>
    <mergeCell ref="N54:N56"/>
    <mergeCell ref="H24:M24"/>
    <mergeCell ref="A70:B70"/>
    <mergeCell ref="A11:A12"/>
    <mergeCell ref="B11:B12"/>
    <mergeCell ref="H11:H12"/>
    <mergeCell ref="A16:B16"/>
    <mergeCell ref="A13:B13"/>
    <mergeCell ref="H22:M22"/>
    <mergeCell ref="H23:M23"/>
  </mergeCells>
  <printOptions horizontalCentered="1"/>
  <pageMargins left="0.11811023622047245" right="0.11811023622047245" top="0.15748031496062992" bottom="0.15748031496062992" header="0" footer="0"/>
  <pageSetup paperSize="9" scale="45" fitToHeight="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3</vt:lpstr>
      <vt:lpstr>2</vt:lpstr>
      <vt:lpstr>1</vt:lpstr>
      <vt:lpstr>'1'!Заголовки_для_печати</vt:lpstr>
      <vt:lpstr>'2'!Заголовки_для_печати</vt:lpstr>
      <vt:lpstr>'1'!Область_печати</vt:lpstr>
      <vt:lpstr>'2'!Область_печати</vt:lpstr>
    </vt:vector>
  </TitlesOfParts>
  <Company>Administration of Irkutsk region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a.vetrova</dc:creator>
  <cp:lastModifiedBy>Пользователь Windows</cp:lastModifiedBy>
  <cp:lastPrinted>2023-01-27T08:41:21Z</cp:lastPrinted>
  <dcterms:created xsi:type="dcterms:W3CDTF">2012-04-10T04:45:51Z</dcterms:created>
  <dcterms:modified xsi:type="dcterms:W3CDTF">2023-01-30T01:26:34Z</dcterms:modified>
</cp:coreProperties>
</file>