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расходов'!$A$1:$AE$60</definedName>
  </definedNames>
  <calcPr fullCalcOnLoad="1"/>
</workbook>
</file>

<file path=xl/sharedStrings.xml><?xml version="1.0" encoding="utf-8"?>
<sst xmlns="http://schemas.openxmlformats.org/spreadsheetml/2006/main" count="149" uniqueCount="71">
  <si>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</si>
  <si>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</si>
  <si>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</si>
  <si>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</si>
  <si>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</si>
  <si>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</si>
  <si>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</si>
  <si>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</si>
  <si>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ВСЕГО  по программам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</si>
  <si>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</si>
  <si>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</si>
  <si>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</si>
  <si>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</si>
  <si>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</si>
  <si>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</si>
  <si>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</si>
  <si>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</si>
  <si>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</si>
  <si>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</si>
  <si>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</si>
  <si>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</si>
  <si>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</si>
  <si>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</si>
  <si>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</si>
  <si>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</si>
  <si>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</si>
  <si>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2022 год</t>
  </si>
  <si>
    <t>0113</t>
  </si>
  <si>
    <t>0707</t>
  </si>
  <si>
    <t>1006</t>
  </si>
  <si>
    <t>600</t>
  </si>
  <si>
    <t>0801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</si>
  <si>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</si>
  <si>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</si>
  <si>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</si>
  <si>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79610S2100</t>
  </si>
  <si>
    <t>7961600000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</si>
  <si>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</si>
  <si>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</si>
  <si>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</si>
  <si>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</si>
  <si>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</si>
  <si>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</si>
  <si>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</si>
  <si>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</si>
  <si>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>7962000000</t>
  </si>
  <si>
    <t xml:space="preserve">Распределение бюджетных ассигнований на реализацию мероприятий </t>
  </si>
  <si>
    <t xml:space="preserve">муниципальных программ, осуществляемых за счет средств местного бюджета  </t>
  </si>
  <si>
    <t>на плановый период 2022 и 2023 годов</t>
  </si>
  <si>
    <t>0314</t>
  </si>
  <si>
    <t>796F255551</t>
  </si>
  <si>
    <t>7961800000</t>
  </si>
  <si>
    <t>79618S2971</t>
  </si>
  <si>
    <t>0605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</si>
  <si>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</si>
  <si>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</si>
  <si>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</si>
  <si>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79622L0161</t>
  </si>
  <si>
    <t>0406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</si>
  <si>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</si>
  <si>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</si>
  <si>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79616S2951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</si>
  <si>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</si>
  <si>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</si>
  <si>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</si>
  <si>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796F254240</t>
  </si>
  <si>
    <t>7961100000</t>
  </si>
  <si>
    <t>Муниципальная программа "Энергосбержение и повышение энергетической эффективности в муниципальном образовании "город  Усть-Кут" на 2021-2025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</si>
  <si>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годы"</t>
  </si>
  <si>
    <t>от 03.11.2021г. № 212/42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</si>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</sst>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62">
    <font>
      <sz val="10"/>
      <name val="Arial Cyr"/>
      <family val="0"/>
    </font>
    <font>
      <sz val="9"/>
      <name val="Courier New"/>
      <family val="3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Courier New"/>
      <family val="3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Courier New"/>
      <family val="3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1" fillId="33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33" borderId="0" xfId="0" applyFont="1" applyFill="1" applyAlignment="1">
      <alignment/>
    </xf>
    <xf numFmtId="0" fontId="52" fillId="0" borderId="0" xfId="0" applyFont="1" applyAlignment="1">
      <alignment/>
    </xf>
    <xf numFmtId="0" fontId="56" fillId="33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56" fillId="0" borderId="0" xfId="0" applyFont="1" applyBorder="1" applyAlignment="1">
      <alignment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49" fontId="53" fillId="33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left"/>
    </xf>
    <xf numFmtId="49" fontId="53" fillId="0" borderId="0" xfId="0" applyNumberFormat="1" applyFont="1" applyAlignment="1">
      <alignment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/>
    </xf>
    <xf numFmtId="185" fontId="51" fillId="33" borderId="10" xfId="0" applyNumberFormat="1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49" fontId="60" fillId="33" borderId="13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  <xf numFmtId="4" fontId="5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85" fontId="3" fillId="0" borderId="11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53" fillId="0" borderId="20" xfId="0" applyFont="1" applyBorder="1" applyAlignment="1">
      <alignment/>
    </xf>
    <xf numFmtId="185" fontId="3" fillId="0" borderId="10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185" fontId="53" fillId="0" borderId="21" xfId="0" applyNumberFormat="1" applyFont="1" applyFill="1" applyBorder="1" applyAlignment="1">
      <alignment horizontal="right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185" fontId="51" fillId="0" borderId="21" xfId="0" applyNumberFormat="1" applyFont="1" applyFill="1" applyBorder="1" applyAlignment="1">
      <alignment horizontal="right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185" fontId="53" fillId="0" borderId="27" xfId="0" applyNumberFormat="1" applyFont="1" applyFill="1" applyBorder="1" applyAlignment="1">
      <alignment horizontal="right" vertical="center" wrapText="1"/>
    </xf>
    <xf numFmtId="185" fontId="51" fillId="0" borderId="27" xfId="0" applyNumberFormat="1" applyFont="1" applyFill="1" applyBorder="1" applyAlignment="1">
      <alignment horizontal="right" vertical="center" wrapText="1"/>
    </xf>
    <xf numFmtId="185" fontId="51" fillId="0" borderId="11" xfId="0" applyNumberFormat="1" applyFont="1" applyFill="1" applyBorder="1" applyAlignment="1">
      <alignment horizontal="righ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185" fontId="53" fillId="0" borderId="11" xfId="0" applyNumberFormat="1" applyFont="1" applyFill="1" applyBorder="1" applyAlignment="1">
      <alignment horizontal="right" vertical="center" wrapText="1"/>
    </xf>
    <xf numFmtId="185" fontId="51" fillId="0" borderId="10" xfId="0" applyNumberFormat="1" applyFont="1" applyFill="1" applyBorder="1" applyAlignment="1">
      <alignment horizontal="right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185" fontId="53" fillId="0" borderId="10" xfId="0" applyNumberFormat="1" applyFont="1" applyFill="1" applyBorder="1" applyAlignment="1">
      <alignment horizontal="right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185" fontId="53" fillId="0" borderId="28" xfId="0" applyNumberFormat="1" applyFont="1" applyFill="1" applyBorder="1" applyAlignment="1">
      <alignment horizontal="right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21" xfId="0" applyNumberFormat="1" applyFont="1" applyFill="1" applyBorder="1" applyAlignment="1">
      <alignment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5" fontId="51" fillId="0" borderId="28" xfId="0" applyNumberFormat="1" applyFont="1" applyFill="1" applyBorder="1" applyAlignment="1">
      <alignment horizontal="right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3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51" fillId="0" borderId="28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35" xfId="0" applyFont="1" applyBorder="1" applyAlignment="1">
      <alignment horizontal="right"/>
    </xf>
    <xf numFmtId="49" fontId="51" fillId="33" borderId="28" xfId="0" applyNumberFormat="1" applyFont="1" applyFill="1" applyBorder="1" applyAlignment="1">
      <alignment horizontal="left" vertical="center" wrapText="1"/>
    </xf>
    <xf numFmtId="49" fontId="51" fillId="33" borderId="15" xfId="0" applyNumberFormat="1" applyFont="1" applyFill="1" applyBorder="1" applyAlignment="1">
      <alignment horizontal="left" vertical="center" wrapText="1"/>
    </xf>
    <xf numFmtId="49" fontId="51" fillId="33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51" fillId="0" borderId="27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tabSelected="1" zoomScale="98" zoomScaleNormal="98" workbookViewId="0" topLeftCell="A29">
      <selection activeCell="B43" sqref="B43:B45"/>
    </sheetView>
  </sheetViews>
  <sheetFormatPr defaultColWidth="3.75390625" defaultRowHeight="12.75"/>
  <cols>
    <col min="1" max="1" width="4.75390625" style="13" customWidth="1"/>
    <col min="2" max="2" width="49.125" style="13" customWidth="1"/>
    <col min="3" max="3" width="6.25390625" style="8" customWidth="1"/>
    <col min="4" max="4" width="8.375" style="8" customWidth="1"/>
    <col min="5" max="5" width="14.125" style="8" customWidth="1"/>
    <col min="6" max="6" width="6.625" style="8" customWidth="1"/>
    <col min="7" max="7" width="3.75390625" style="8" hidden="1" customWidth="1"/>
    <col min="8" max="8" width="2.125" style="8" hidden="1" customWidth="1"/>
    <col min="9" max="29" width="3.75390625" style="8" hidden="1" customWidth="1"/>
    <col min="30" max="30" width="9.625" style="13" customWidth="1"/>
    <col min="31" max="31" width="10.125" style="13" customWidth="1"/>
    <col min="32" max="16384" width="3.75390625" style="8" customWidth="1"/>
  </cols>
  <sheetData>
    <row r="1" spans="1:32" ht="12.75" customHeight="1">
      <c r="A1" s="1"/>
      <c r="B1" s="1"/>
      <c r="C1" s="2"/>
      <c r="D1" s="3"/>
      <c r="E1" s="4"/>
      <c r="F1" s="5" t="s">
        <v>17</v>
      </c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6"/>
      <c r="AF1" s="7"/>
    </row>
    <row r="2" spans="1:32" ht="12.75" customHeight="1">
      <c r="A2" s="9"/>
      <c r="B2" s="9"/>
      <c r="C2" s="10"/>
      <c r="D2" s="11"/>
      <c r="E2" s="4"/>
      <c r="F2" s="12" t="s">
        <v>11</v>
      </c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7"/>
    </row>
    <row r="3" spans="3:32" ht="12.75" customHeight="1">
      <c r="C3" s="14"/>
      <c r="E3" s="4"/>
      <c r="F3" s="4" t="s">
        <v>10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7"/>
    </row>
    <row r="4" spans="1:32" ht="12.75" customHeight="1">
      <c r="A4" s="15"/>
      <c r="B4" s="15"/>
      <c r="C4" s="16"/>
      <c r="D4" s="17"/>
      <c r="E4" s="4"/>
      <c r="F4" s="18" t="s">
        <v>12</v>
      </c>
      <c r="G4" s="19"/>
      <c r="H4" s="19"/>
      <c r="I4" s="19"/>
      <c r="J4" s="19"/>
      <c r="K4" s="19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6"/>
      <c r="AF4" s="7"/>
    </row>
    <row r="5" spans="1:53" ht="15.75" customHeight="1">
      <c r="A5" s="20"/>
      <c r="B5" s="20"/>
      <c r="C5" s="21"/>
      <c r="D5" s="22"/>
      <c r="E5" s="4"/>
      <c r="F5" s="147" t="s">
        <v>69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23"/>
      <c r="AW5" s="23"/>
      <c r="AX5" s="23"/>
      <c r="AY5" s="23"/>
      <c r="AZ5" s="23"/>
      <c r="BA5" s="23"/>
    </row>
    <row r="6" spans="1:53" ht="10.5" customHeight="1">
      <c r="A6" s="20"/>
      <c r="B6" s="20"/>
      <c r="C6" s="22"/>
      <c r="D6" s="22"/>
      <c r="E6" s="2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0"/>
      <c r="AE6" s="20"/>
      <c r="AK6" s="26"/>
      <c r="AL6" s="23"/>
      <c r="AM6" s="24"/>
      <c r="AN6" s="24"/>
      <c r="AO6" s="24"/>
      <c r="AP6" s="24"/>
      <c r="AQ6" s="24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ht="19.5" customHeight="1">
      <c r="A7" s="134" t="s">
        <v>46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K7" s="23"/>
      <c r="AL7" s="23"/>
      <c r="AM7" s="24"/>
      <c r="AN7" s="24"/>
      <c r="AO7" s="24"/>
      <c r="AP7" s="24"/>
      <c r="AQ7" s="24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ht="19.5" customHeight="1">
      <c r="A8" s="134" t="s">
        <v>47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K8" s="23"/>
      <c r="AL8" s="23"/>
      <c r="AM8" s="24"/>
      <c r="AN8" s="24"/>
      <c r="AO8" s="24"/>
      <c r="AP8" s="24"/>
      <c r="AQ8" s="24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2.75" customHeight="1">
      <c r="A9" s="134" t="s">
        <v>48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K9" s="17"/>
      <c r="AL9" s="23"/>
      <c r="AM9" s="24"/>
      <c r="AN9" s="24"/>
      <c r="AO9" s="24"/>
      <c r="AP9" s="24"/>
      <c r="AQ9" s="24"/>
      <c r="AR9" s="23"/>
      <c r="AS9" s="23"/>
      <c r="AT9" s="23"/>
      <c r="AU9" s="23"/>
      <c r="AV9" s="23"/>
      <c r="AW9" s="23"/>
      <c r="AX9" s="23"/>
      <c r="AY9" s="23"/>
      <c r="AZ9" s="23"/>
      <c r="BA9" s="17"/>
    </row>
    <row r="10" spans="1:54" ht="22.5" customHeight="1" hidden="1">
      <c r="A10" s="27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29"/>
      <c r="AM10" s="30"/>
      <c r="AN10" s="30"/>
      <c r="AO10" s="30"/>
      <c r="AP10" s="30"/>
      <c r="AQ10" s="3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22.5" customHeight="1">
      <c r="A11" s="135" t="s">
        <v>19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M11" s="11"/>
      <c r="AN11" s="11"/>
      <c r="AO11" s="11"/>
      <c r="AP11" s="11"/>
      <c r="AQ11" s="11"/>
      <c r="AR11" s="31"/>
      <c r="AS11" s="11"/>
      <c r="AT11" s="31"/>
      <c r="AU11" s="31"/>
      <c r="AV11" s="31"/>
      <c r="AW11" s="31"/>
      <c r="AX11" s="31"/>
      <c r="AY11" s="31"/>
      <c r="AZ11" s="31"/>
      <c r="BA11" s="31"/>
      <c r="BB11" s="32"/>
    </row>
    <row r="12" spans="1:54" ht="20.25" customHeight="1">
      <c r="A12" s="122" t="s">
        <v>7</v>
      </c>
      <c r="B12" s="122" t="s">
        <v>4</v>
      </c>
      <c r="C12" s="130" t="s">
        <v>5</v>
      </c>
      <c r="D12" s="131"/>
      <c r="E12" s="131"/>
      <c r="F12" s="131"/>
      <c r="G12" s="132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24"/>
      <c r="AD12" s="122" t="s">
        <v>26</v>
      </c>
      <c r="AE12" s="122" t="s">
        <v>32</v>
      </c>
      <c r="BB12" s="33"/>
    </row>
    <row r="13" spans="1:56" ht="18" customHeight="1">
      <c r="A13" s="123"/>
      <c r="B13" s="123"/>
      <c r="C13" s="41" t="s">
        <v>3</v>
      </c>
      <c r="D13" s="41" t="s">
        <v>0</v>
      </c>
      <c r="E13" s="41" t="s">
        <v>1</v>
      </c>
      <c r="F13" s="41" t="s">
        <v>2</v>
      </c>
      <c r="G13" s="133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25"/>
      <c r="AD13" s="123"/>
      <c r="AE13" s="123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31" s="13" customFormat="1" ht="12.75">
      <c r="A14" s="126">
        <v>1</v>
      </c>
      <c r="B14" s="107" t="s">
        <v>60</v>
      </c>
      <c r="C14" s="66" t="s">
        <v>20</v>
      </c>
      <c r="D14" s="66" t="s">
        <v>27</v>
      </c>
      <c r="E14" s="67" t="s">
        <v>34</v>
      </c>
      <c r="F14" s="66" t="s">
        <v>15</v>
      </c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71">
        <v>7305.3</v>
      </c>
      <c r="AE14" s="71">
        <v>0</v>
      </c>
    </row>
    <row r="15" spans="1:31" s="13" customFormat="1" ht="12.75">
      <c r="A15" s="105"/>
      <c r="B15" s="108"/>
      <c r="C15" s="72" t="s">
        <v>20</v>
      </c>
      <c r="D15" s="66" t="s">
        <v>6</v>
      </c>
      <c r="E15" s="67" t="s">
        <v>34</v>
      </c>
      <c r="F15" s="66" t="s">
        <v>15</v>
      </c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  <c r="AD15" s="71">
        <v>7875.5</v>
      </c>
      <c r="AE15" s="71">
        <v>0</v>
      </c>
    </row>
    <row r="16" spans="1:31" s="13" customFormat="1" ht="12.75">
      <c r="A16" s="105"/>
      <c r="B16" s="108"/>
      <c r="C16" s="72" t="s">
        <v>20</v>
      </c>
      <c r="D16" s="66" t="s">
        <v>31</v>
      </c>
      <c r="E16" s="67" t="s">
        <v>35</v>
      </c>
      <c r="F16" s="66" t="s">
        <v>30</v>
      </c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71">
        <v>72.9</v>
      </c>
      <c r="AE16" s="71">
        <v>0</v>
      </c>
    </row>
    <row r="17" spans="1:31" s="13" customFormat="1" ht="15" customHeight="1">
      <c r="A17" s="106"/>
      <c r="B17" s="109"/>
      <c r="C17" s="110" t="s">
        <v>14</v>
      </c>
      <c r="D17" s="111"/>
      <c r="E17" s="111"/>
      <c r="F17" s="112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73">
        <f>SUM(AD14:AD16)</f>
        <v>15253.699999999999</v>
      </c>
      <c r="AE17" s="73">
        <f>SUM(AE14:AE16)</f>
        <v>0</v>
      </c>
    </row>
    <row r="18" spans="1:31" s="13" customFormat="1" ht="33.75" customHeight="1">
      <c r="A18" s="126">
        <v>2</v>
      </c>
      <c r="B18" s="107" t="s">
        <v>33</v>
      </c>
      <c r="C18" s="72" t="s">
        <v>20</v>
      </c>
      <c r="D18" s="66" t="s">
        <v>13</v>
      </c>
      <c r="E18" s="67" t="s">
        <v>44</v>
      </c>
      <c r="F18" s="66" t="s">
        <v>15</v>
      </c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/>
      <c r="AD18" s="77">
        <v>4573.4</v>
      </c>
      <c r="AE18" s="71">
        <v>3743.7</v>
      </c>
    </row>
    <row r="19" spans="1:31" s="13" customFormat="1" ht="33.75" customHeight="1">
      <c r="A19" s="105"/>
      <c r="B19" s="108"/>
      <c r="C19" s="72" t="s">
        <v>20</v>
      </c>
      <c r="D19" s="66" t="s">
        <v>18</v>
      </c>
      <c r="E19" s="67" t="s">
        <v>44</v>
      </c>
      <c r="F19" s="66" t="s">
        <v>15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/>
      <c r="AD19" s="77">
        <v>100</v>
      </c>
      <c r="AE19" s="71">
        <v>0</v>
      </c>
    </row>
    <row r="20" spans="1:31" s="13" customFormat="1" ht="36.75" customHeight="1">
      <c r="A20" s="106"/>
      <c r="B20" s="109"/>
      <c r="C20" s="110" t="s">
        <v>14</v>
      </c>
      <c r="D20" s="111"/>
      <c r="E20" s="111"/>
      <c r="F20" s="112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6"/>
      <c r="AD20" s="78">
        <f>AD18+AD19</f>
        <v>4673.4</v>
      </c>
      <c r="AE20" s="79">
        <f>AE18+AE19</f>
        <v>3743.7</v>
      </c>
    </row>
    <row r="21" spans="1:31" s="13" customFormat="1" ht="30.75" customHeight="1">
      <c r="A21" s="126">
        <v>3</v>
      </c>
      <c r="B21" s="107" t="s">
        <v>59</v>
      </c>
      <c r="C21" s="72" t="s">
        <v>20</v>
      </c>
      <c r="D21" s="66" t="s">
        <v>13</v>
      </c>
      <c r="E21" s="67" t="s">
        <v>36</v>
      </c>
      <c r="F21" s="66" t="s">
        <v>15</v>
      </c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0"/>
      <c r="AD21" s="71">
        <v>53396</v>
      </c>
      <c r="AE21" s="71">
        <v>19599.5</v>
      </c>
    </row>
    <row r="22" spans="1:31" s="13" customFormat="1" ht="30.75" customHeight="1">
      <c r="A22" s="105"/>
      <c r="B22" s="108"/>
      <c r="C22" s="72" t="s">
        <v>20</v>
      </c>
      <c r="D22" s="66" t="s">
        <v>13</v>
      </c>
      <c r="E22" s="67" t="s">
        <v>61</v>
      </c>
      <c r="F22" s="66" t="s">
        <v>16</v>
      </c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0"/>
      <c r="AD22" s="71">
        <v>22222.22</v>
      </c>
      <c r="AE22" s="71">
        <v>1924.9</v>
      </c>
    </row>
    <row r="23" spans="1:31" s="13" customFormat="1" ht="30.75" customHeight="1">
      <c r="A23" s="106"/>
      <c r="B23" s="109"/>
      <c r="C23" s="110" t="s">
        <v>14</v>
      </c>
      <c r="D23" s="111"/>
      <c r="E23" s="111"/>
      <c r="F23" s="112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70"/>
      <c r="AD23" s="79">
        <f>SUM(AD21:AD22)</f>
        <v>75618.22</v>
      </c>
      <c r="AE23" s="73">
        <f>SUM(AE21:AE22)</f>
        <v>21524.4</v>
      </c>
    </row>
    <row r="24" spans="1:31" s="13" customFormat="1" ht="21.75" customHeight="1">
      <c r="A24" s="126">
        <v>4</v>
      </c>
      <c r="B24" s="107" t="s">
        <v>62</v>
      </c>
      <c r="C24" s="80" t="s">
        <v>20</v>
      </c>
      <c r="D24" s="80" t="s">
        <v>49</v>
      </c>
      <c r="E24" s="81" t="s">
        <v>37</v>
      </c>
      <c r="F24" s="80" t="s">
        <v>15</v>
      </c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6"/>
      <c r="AD24" s="82">
        <v>7</v>
      </c>
      <c r="AE24" s="82">
        <v>0</v>
      </c>
    </row>
    <row r="25" spans="1:31" s="13" customFormat="1" ht="32.25" customHeight="1">
      <c r="A25" s="106"/>
      <c r="B25" s="109"/>
      <c r="C25" s="110" t="s">
        <v>14</v>
      </c>
      <c r="D25" s="111"/>
      <c r="E25" s="111"/>
      <c r="F25" s="112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6"/>
      <c r="AD25" s="83">
        <f>AD24</f>
        <v>7</v>
      </c>
      <c r="AE25" s="79">
        <f>AE24</f>
        <v>0</v>
      </c>
    </row>
    <row r="26" spans="1:31" s="13" customFormat="1" ht="27" customHeight="1">
      <c r="A26" s="126">
        <v>5</v>
      </c>
      <c r="B26" s="107" t="s">
        <v>68</v>
      </c>
      <c r="C26" s="84" t="s">
        <v>20</v>
      </c>
      <c r="D26" s="80" t="s">
        <v>21</v>
      </c>
      <c r="E26" s="81" t="s">
        <v>41</v>
      </c>
      <c r="F26" s="80" t="s">
        <v>22</v>
      </c>
      <c r="G26" s="74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6"/>
      <c r="AD26" s="85">
        <v>3400</v>
      </c>
      <c r="AE26" s="85">
        <v>3600</v>
      </c>
    </row>
    <row r="27" spans="1:31" s="13" customFormat="1" ht="28.5" customHeight="1">
      <c r="A27" s="106"/>
      <c r="B27" s="109"/>
      <c r="C27" s="110" t="s">
        <v>14</v>
      </c>
      <c r="D27" s="111"/>
      <c r="E27" s="111"/>
      <c r="F27" s="112"/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6"/>
      <c r="AD27" s="79">
        <f>AD26</f>
        <v>3400</v>
      </c>
      <c r="AE27" s="79">
        <f>AE26</f>
        <v>3600</v>
      </c>
    </row>
    <row r="28" spans="1:31" s="13" customFormat="1" ht="22.5" customHeight="1">
      <c r="A28" s="126">
        <v>6</v>
      </c>
      <c r="B28" s="107" t="s">
        <v>64</v>
      </c>
      <c r="C28" s="86" t="s">
        <v>20</v>
      </c>
      <c r="D28" s="80" t="s">
        <v>28</v>
      </c>
      <c r="E28" s="81" t="s">
        <v>43</v>
      </c>
      <c r="F28" s="80" t="s">
        <v>30</v>
      </c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6"/>
      <c r="AD28" s="82">
        <v>180</v>
      </c>
      <c r="AE28" s="82">
        <v>0</v>
      </c>
    </row>
    <row r="29" spans="1:31" s="13" customFormat="1" ht="24" customHeight="1">
      <c r="A29" s="105"/>
      <c r="B29" s="108"/>
      <c r="C29" s="72" t="s">
        <v>20</v>
      </c>
      <c r="D29" s="66" t="s">
        <v>29</v>
      </c>
      <c r="E29" s="67" t="s">
        <v>43</v>
      </c>
      <c r="F29" s="66" t="s">
        <v>30</v>
      </c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  <c r="AD29" s="77">
        <v>90</v>
      </c>
      <c r="AE29" s="71">
        <v>0</v>
      </c>
    </row>
    <row r="30" spans="1:31" s="13" customFormat="1" ht="33.75" customHeight="1">
      <c r="A30" s="106"/>
      <c r="B30" s="109"/>
      <c r="C30" s="110" t="s">
        <v>14</v>
      </c>
      <c r="D30" s="111"/>
      <c r="E30" s="111"/>
      <c r="F30" s="112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6"/>
      <c r="AD30" s="78">
        <f>AD28+AD29</f>
        <v>270</v>
      </c>
      <c r="AE30" s="79">
        <f>AE28+AE29</f>
        <v>0</v>
      </c>
    </row>
    <row r="31" spans="1:31" s="13" customFormat="1" ht="21.75" customHeight="1">
      <c r="A31" s="126">
        <v>7</v>
      </c>
      <c r="B31" s="107" t="s">
        <v>63</v>
      </c>
      <c r="C31" s="80" t="s">
        <v>20</v>
      </c>
      <c r="D31" s="80" t="s">
        <v>28</v>
      </c>
      <c r="E31" s="81" t="s">
        <v>42</v>
      </c>
      <c r="F31" s="80" t="s">
        <v>15</v>
      </c>
      <c r="G31" s="87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9"/>
      <c r="AD31" s="90">
        <v>600</v>
      </c>
      <c r="AE31" s="82">
        <v>0</v>
      </c>
    </row>
    <row r="32" spans="1:31" s="13" customFormat="1" ht="18" customHeight="1">
      <c r="A32" s="105"/>
      <c r="B32" s="108"/>
      <c r="C32" s="80" t="s">
        <v>20</v>
      </c>
      <c r="D32" s="81" t="s">
        <v>28</v>
      </c>
      <c r="E32" s="80" t="s">
        <v>42</v>
      </c>
      <c r="F32" s="80" t="s">
        <v>25</v>
      </c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3"/>
      <c r="AD32" s="90">
        <v>300</v>
      </c>
      <c r="AE32" s="82">
        <v>0</v>
      </c>
    </row>
    <row r="33" spans="1:31" s="13" customFormat="1" ht="20.25" customHeight="1">
      <c r="A33" s="105"/>
      <c r="B33" s="108"/>
      <c r="C33" s="149" t="s">
        <v>14</v>
      </c>
      <c r="D33" s="150"/>
      <c r="E33" s="150"/>
      <c r="F33" s="151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>
        <f>AD31+AD32</f>
        <v>900</v>
      </c>
      <c r="AE33" s="96">
        <f>AE31+AE32</f>
        <v>0</v>
      </c>
    </row>
    <row r="34" spans="1:31" s="13" customFormat="1" ht="28.5" customHeight="1">
      <c r="A34" s="126">
        <v>8</v>
      </c>
      <c r="B34" s="107" t="s">
        <v>24</v>
      </c>
      <c r="C34" s="80" t="s">
        <v>20</v>
      </c>
      <c r="D34" s="80" t="s">
        <v>6</v>
      </c>
      <c r="E34" s="81" t="s">
        <v>38</v>
      </c>
      <c r="F34" s="80" t="s">
        <v>16</v>
      </c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6"/>
      <c r="AD34" s="85">
        <v>15738.3</v>
      </c>
      <c r="AE34" s="82">
        <v>0</v>
      </c>
    </row>
    <row r="35" spans="1:31" s="13" customFormat="1" ht="28.5" customHeight="1">
      <c r="A35" s="105"/>
      <c r="B35" s="108"/>
      <c r="C35" s="80" t="s">
        <v>20</v>
      </c>
      <c r="D35" s="80" t="s">
        <v>6</v>
      </c>
      <c r="E35" s="81" t="s">
        <v>39</v>
      </c>
      <c r="F35" s="80" t="s">
        <v>16</v>
      </c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/>
      <c r="AD35" s="85">
        <v>840.9</v>
      </c>
      <c r="AE35" s="82">
        <v>1690.7</v>
      </c>
    </row>
    <row r="36" spans="1:31" s="13" customFormat="1" ht="28.5" customHeight="1">
      <c r="A36" s="105"/>
      <c r="B36" s="108"/>
      <c r="C36" s="97" t="s">
        <v>20</v>
      </c>
      <c r="D36" s="98" t="s">
        <v>6</v>
      </c>
      <c r="E36" s="99" t="s">
        <v>40</v>
      </c>
      <c r="F36" s="98" t="s">
        <v>16</v>
      </c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6"/>
      <c r="AD36" s="85">
        <v>20524.4</v>
      </c>
      <c r="AE36" s="82">
        <v>48515.9</v>
      </c>
    </row>
    <row r="37" spans="1:31" s="13" customFormat="1" ht="28.5" customHeight="1">
      <c r="A37" s="106"/>
      <c r="B37" s="109"/>
      <c r="C37" s="110" t="s">
        <v>14</v>
      </c>
      <c r="D37" s="111"/>
      <c r="E37" s="111"/>
      <c r="F37" s="112"/>
      <c r="G37" s="74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6"/>
      <c r="AD37" s="83">
        <f>AD34+AD36+AD35</f>
        <v>37103.6</v>
      </c>
      <c r="AE37" s="83">
        <f>AE34+AE36+AE35</f>
        <v>50206.6</v>
      </c>
    </row>
    <row r="38" spans="1:31" s="13" customFormat="1" ht="28.5" customHeight="1">
      <c r="A38" s="113">
        <v>9</v>
      </c>
      <c r="B38" s="115" t="s">
        <v>70</v>
      </c>
      <c r="C38" s="52" t="s">
        <v>20</v>
      </c>
      <c r="D38" s="52" t="s">
        <v>9</v>
      </c>
      <c r="E38" s="53" t="s">
        <v>54</v>
      </c>
      <c r="F38" s="52" t="s">
        <v>15</v>
      </c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  <c r="AD38" s="51">
        <v>3000</v>
      </c>
      <c r="AE38" s="64">
        <v>0</v>
      </c>
    </row>
    <row r="39" spans="1:31" s="13" customFormat="1" ht="28.5" customHeight="1">
      <c r="A39" s="114"/>
      <c r="B39" s="116"/>
      <c r="C39" s="144" t="s">
        <v>14</v>
      </c>
      <c r="D39" s="145"/>
      <c r="E39" s="145"/>
      <c r="F39" s="146"/>
      <c r="G39" s="54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/>
      <c r="AD39" s="58">
        <f>SUM(AD38:AD38)</f>
        <v>3000</v>
      </c>
      <c r="AE39" s="58">
        <f>SUM(AE38:AE38)</f>
        <v>0</v>
      </c>
    </row>
    <row r="40" spans="1:31" s="13" customFormat="1" ht="19.5" customHeight="1">
      <c r="A40" s="126">
        <v>10</v>
      </c>
      <c r="B40" s="127" t="s">
        <v>67</v>
      </c>
      <c r="C40" s="80" t="s">
        <v>20</v>
      </c>
      <c r="D40" s="80" t="s">
        <v>9</v>
      </c>
      <c r="E40" s="81" t="s">
        <v>66</v>
      </c>
      <c r="F40" s="80" t="s">
        <v>16</v>
      </c>
      <c r="G40" s="100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2"/>
      <c r="AD40" s="82">
        <v>8513.4</v>
      </c>
      <c r="AE40" s="82">
        <v>0</v>
      </c>
    </row>
    <row r="41" spans="1:31" s="13" customFormat="1" ht="18" customHeight="1">
      <c r="A41" s="105"/>
      <c r="B41" s="128"/>
      <c r="C41" s="80" t="s">
        <v>20</v>
      </c>
      <c r="D41" s="80" t="s">
        <v>18</v>
      </c>
      <c r="E41" s="81" t="s">
        <v>66</v>
      </c>
      <c r="F41" s="80" t="s">
        <v>15</v>
      </c>
      <c r="G41" s="100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82">
        <v>10265.6</v>
      </c>
      <c r="AE41" s="82">
        <v>0</v>
      </c>
    </row>
    <row r="42" spans="1:31" s="13" customFormat="1" ht="18" customHeight="1">
      <c r="A42" s="106"/>
      <c r="B42" s="129"/>
      <c r="C42" s="110" t="s">
        <v>14</v>
      </c>
      <c r="D42" s="111"/>
      <c r="E42" s="111"/>
      <c r="F42" s="112"/>
      <c r="G42" s="100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79">
        <f>AD41+AD40</f>
        <v>18779</v>
      </c>
      <c r="AE42" s="79">
        <f>+AE40</f>
        <v>0</v>
      </c>
    </row>
    <row r="43" spans="1:31" s="13" customFormat="1" ht="18.75" customHeight="1">
      <c r="A43" s="113">
        <v>11</v>
      </c>
      <c r="B43" s="115" t="s">
        <v>55</v>
      </c>
      <c r="C43" s="52" t="s">
        <v>20</v>
      </c>
      <c r="D43" s="52" t="s">
        <v>18</v>
      </c>
      <c r="E43" s="52" t="s">
        <v>51</v>
      </c>
      <c r="F43" s="52" t="s">
        <v>15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51">
        <v>20909.4</v>
      </c>
      <c r="AE43" s="51">
        <v>0</v>
      </c>
    </row>
    <row r="44" spans="1:31" s="13" customFormat="1" ht="16.5" customHeight="1">
      <c r="A44" s="119"/>
      <c r="B44" s="120"/>
      <c r="C44" s="52" t="s">
        <v>20</v>
      </c>
      <c r="D44" s="52" t="s">
        <v>53</v>
      </c>
      <c r="E44" s="52" t="s">
        <v>52</v>
      </c>
      <c r="F44" s="52" t="s">
        <v>15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51">
        <v>2823.8</v>
      </c>
      <c r="AE44" s="51">
        <v>0</v>
      </c>
    </row>
    <row r="45" spans="1:31" s="13" customFormat="1" ht="17.25" customHeight="1">
      <c r="A45" s="114"/>
      <c r="B45" s="116"/>
      <c r="C45" s="121" t="s">
        <v>14</v>
      </c>
      <c r="D45" s="121"/>
      <c r="E45" s="121"/>
      <c r="F45" s="121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58">
        <f>AD43+AD44</f>
        <v>23733.2</v>
      </c>
      <c r="AE45" s="58">
        <f>AE43+AE44</f>
        <v>0</v>
      </c>
    </row>
    <row r="46" spans="1:31" s="13" customFormat="1" ht="19.5" customHeight="1">
      <c r="A46" s="105">
        <v>12</v>
      </c>
      <c r="B46" s="107" t="s">
        <v>23</v>
      </c>
      <c r="C46" s="80" t="s">
        <v>20</v>
      </c>
      <c r="D46" s="80" t="s">
        <v>18</v>
      </c>
      <c r="E46" s="81" t="s">
        <v>45</v>
      </c>
      <c r="F46" s="80" t="s">
        <v>15</v>
      </c>
      <c r="G46" s="8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90">
        <v>800</v>
      </c>
      <c r="AE46" s="82">
        <v>0</v>
      </c>
    </row>
    <row r="47" spans="1:31" s="13" customFormat="1" ht="19.5" customHeight="1">
      <c r="A47" s="105"/>
      <c r="B47" s="108"/>
      <c r="C47" s="80" t="s">
        <v>20</v>
      </c>
      <c r="D47" s="80" t="s">
        <v>18</v>
      </c>
      <c r="E47" s="81" t="s">
        <v>50</v>
      </c>
      <c r="F47" s="80" t="s">
        <v>15</v>
      </c>
      <c r="G47" s="87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9"/>
      <c r="AD47" s="90">
        <v>3982.4</v>
      </c>
      <c r="AE47" s="82">
        <v>0</v>
      </c>
    </row>
    <row r="48" spans="1:31" s="13" customFormat="1" ht="19.5" customHeight="1">
      <c r="A48" s="105"/>
      <c r="B48" s="108"/>
      <c r="C48" s="80" t="s">
        <v>20</v>
      </c>
      <c r="D48" s="80" t="s">
        <v>18</v>
      </c>
      <c r="E48" s="81" t="s">
        <v>50</v>
      </c>
      <c r="F48" s="80" t="s">
        <v>25</v>
      </c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9"/>
      <c r="AD48" s="90">
        <v>3002.4</v>
      </c>
      <c r="AE48" s="82">
        <v>0</v>
      </c>
    </row>
    <row r="49" spans="1:31" s="13" customFormat="1" ht="15.75" customHeight="1">
      <c r="A49" s="105"/>
      <c r="B49" s="108"/>
      <c r="C49" s="80" t="s">
        <v>20</v>
      </c>
      <c r="D49" s="80" t="s">
        <v>18</v>
      </c>
      <c r="E49" s="81" t="s">
        <v>65</v>
      </c>
      <c r="F49" s="80" t="s">
        <v>15</v>
      </c>
      <c r="G49" s="87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9"/>
      <c r="AD49" s="90">
        <v>20432.9</v>
      </c>
      <c r="AE49" s="82">
        <v>0</v>
      </c>
    </row>
    <row r="50" spans="1:60" s="13" customFormat="1" ht="20.25" customHeight="1">
      <c r="A50" s="106"/>
      <c r="B50" s="109"/>
      <c r="C50" s="110" t="s">
        <v>14</v>
      </c>
      <c r="D50" s="111"/>
      <c r="E50" s="111"/>
      <c r="F50" s="112"/>
      <c r="G50" s="87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9"/>
      <c r="AD50" s="104">
        <f>AD46+AD47+AD48+AD49</f>
        <v>28217.7</v>
      </c>
      <c r="AE50" s="79">
        <f>AE46+AE49</f>
        <v>0</v>
      </c>
      <c r="AF50" s="34"/>
      <c r="AG50" s="35"/>
      <c r="AH50" s="36"/>
      <c r="AI50" s="37"/>
      <c r="AJ50" s="37"/>
      <c r="AK50" s="37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8"/>
      <c r="BH50" s="39"/>
    </row>
    <row r="51" spans="1:46" s="49" customFormat="1" ht="21" customHeight="1">
      <c r="A51" s="139">
        <v>13</v>
      </c>
      <c r="B51" s="115" t="s">
        <v>56</v>
      </c>
      <c r="C51" s="52" t="s">
        <v>20</v>
      </c>
      <c r="D51" s="57" t="s">
        <v>58</v>
      </c>
      <c r="E51" s="57" t="s">
        <v>57</v>
      </c>
      <c r="F51" s="52" t="s">
        <v>15</v>
      </c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1"/>
      <c r="AD51" s="64">
        <v>5561.8</v>
      </c>
      <c r="AE51" s="64">
        <v>5561.8</v>
      </c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50"/>
      <c r="AT51" s="48"/>
    </row>
    <row r="52" spans="1:46" s="49" customFormat="1" ht="47.25" customHeight="1">
      <c r="A52" s="140"/>
      <c r="B52" s="116"/>
      <c r="C52" s="141" t="s">
        <v>14</v>
      </c>
      <c r="D52" s="142"/>
      <c r="E52" s="142"/>
      <c r="F52" s="143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>
        <f>AD51</f>
        <v>5561.8</v>
      </c>
      <c r="AE52" s="62">
        <f>AE51</f>
        <v>5561.8</v>
      </c>
      <c r="AF52" s="47"/>
      <c r="AG52" s="47"/>
      <c r="AH52" s="47"/>
      <c r="AI52" s="47"/>
      <c r="AJ52" s="47"/>
      <c r="AK52" s="47"/>
      <c r="AL52" s="47"/>
      <c r="AM52" s="47"/>
      <c r="AN52" s="65"/>
      <c r="AO52" s="47"/>
      <c r="AP52" s="47"/>
      <c r="AQ52" s="47"/>
      <c r="AR52" s="47"/>
      <c r="AS52" s="50"/>
      <c r="AT52" s="48"/>
    </row>
    <row r="53" spans="1:41" ht="20.25" customHeight="1">
      <c r="A53" s="136" t="s">
        <v>8</v>
      </c>
      <c r="B53" s="137"/>
      <c r="C53" s="137"/>
      <c r="D53" s="137"/>
      <c r="E53" s="137"/>
      <c r="F53" s="138"/>
      <c r="G53" s="42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4"/>
      <c r="U53" s="44"/>
      <c r="V53" s="44"/>
      <c r="W53" s="44"/>
      <c r="X53" s="44"/>
      <c r="Y53" s="44"/>
      <c r="Z53" s="44"/>
      <c r="AA53" s="44"/>
      <c r="AB53" s="44"/>
      <c r="AC53" s="45"/>
      <c r="AD53" s="40">
        <f>AD17+AD20+AD23+AD25+AD27+AD30+AD33+AD37+AD39+AD42+AD45+AD50+AD52</f>
        <v>216517.62000000002</v>
      </c>
      <c r="AE53" s="40">
        <f>AE17+AE20+AE23+AE25+AE27+AE30+AE33+AE37+AE39+AE42+AE45+AE50+AE52</f>
        <v>84636.5</v>
      </c>
      <c r="AF53" s="31"/>
      <c r="AM53" s="31"/>
      <c r="AO53" s="63"/>
    </row>
    <row r="54" spans="2:39" ht="12.75" customHeight="1">
      <c r="B54" s="39"/>
      <c r="C54" s="31"/>
      <c r="AM54" s="31"/>
    </row>
    <row r="55" spans="2:39" ht="12.75">
      <c r="B55" s="39"/>
      <c r="AM55" s="31"/>
    </row>
    <row r="56" spans="30:39" ht="12.75">
      <c r="AD56" s="46"/>
      <c r="AM56" s="31"/>
    </row>
    <row r="57" ht="12.75">
      <c r="AM57" s="31"/>
    </row>
    <row r="58" ht="12.75">
      <c r="AM58" s="31"/>
    </row>
    <row r="59" ht="12.75">
      <c r="AM59" s="31"/>
    </row>
  </sheetData>
  <sheetProtection/>
  <mergeCells count="73">
    <mergeCell ref="A18:A20"/>
    <mergeCell ref="B18:B20"/>
    <mergeCell ref="C20:F20"/>
    <mergeCell ref="A21:A23"/>
    <mergeCell ref="B21:B23"/>
    <mergeCell ref="C23:F23"/>
    <mergeCell ref="F5:AU5"/>
    <mergeCell ref="A8:AE8"/>
    <mergeCell ref="A31:A33"/>
    <mergeCell ref="B31:B33"/>
    <mergeCell ref="C33:F33"/>
    <mergeCell ref="A34:A37"/>
    <mergeCell ref="C37:F37"/>
    <mergeCell ref="B34:B37"/>
    <mergeCell ref="A26:A27"/>
    <mergeCell ref="K12:K13"/>
    <mergeCell ref="A53:F53"/>
    <mergeCell ref="A40:A42"/>
    <mergeCell ref="C42:F42"/>
    <mergeCell ref="A28:A30"/>
    <mergeCell ref="B28:B30"/>
    <mergeCell ref="C30:F30"/>
    <mergeCell ref="A51:A52"/>
    <mergeCell ref="B51:B52"/>
    <mergeCell ref="C52:F52"/>
    <mergeCell ref="C39:F39"/>
    <mergeCell ref="A7:AE7"/>
    <mergeCell ref="A9:AE9"/>
    <mergeCell ref="A11:AE11"/>
    <mergeCell ref="A12:A13"/>
    <mergeCell ref="B12:B13"/>
    <mergeCell ref="J12:J13"/>
    <mergeCell ref="M12:M13"/>
    <mergeCell ref="U12:U13"/>
    <mergeCell ref="O12:O13"/>
    <mergeCell ref="AE12:AE13"/>
    <mergeCell ref="L12:L13"/>
    <mergeCell ref="S12:S13"/>
    <mergeCell ref="W12:W13"/>
    <mergeCell ref="T12:T13"/>
    <mergeCell ref="A14:A17"/>
    <mergeCell ref="B14:B17"/>
    <mergeCell ref="C17:F17"/>
    <mergeCell ref="Q12:Q13"/>
    <mergeCell ref="R12:R13"/>
    <mergeCell ref="N12:N13"/>
    <mergeCell ref="AD12:AD13"/>
    <mergeCell ref="AC12:AC13"/>
    <mergeCell ref="AA12:AA13"/>
    <mergeCell ref="I12:I13"/>
    <mergeCell ref="P12:P13"/>
    <mergeCell ref="V12:V13"/>
    <mergeCell ref="Z12:Z13"/>
    <mergeCell ref="Y12:Y13"/>
    <mergeCell ref="AB12:AB13"/>
    <mergeCell ref="X12:X13"/>
    <mergeCell ref="H12:H13"/>
    <mergeCell ref="B26:B27"/>
    <mergeCell ref="C27:F27"/>
    <mergeCell ref="A43:A45"/>
    <mergeCell ref="B43:B45"/>
    <mergeCell ref="C45:F45"/>
    <mergeCell ref="B40:B42"/>
    <mergeCell ref="C12:F12"/>
    <mergeCell ref="G12:G13"/>
    <mergeCell ref="A24:A25"/>
    <mergeCell ref="A46:A50"/>
    <mergeCell ref="B46:B50"/>
    <mergeCell ref="C50:F50"/>
    <mergeCell ref="A38:A39"/>
    <mergeCell ref="B38:B39"/>
    <mergeCell ref="B24:B25"/>
    <mergeCell ref="C25:F25"/>
  </mergeCells>
  <printOptions/>
  <pageMargins left="0.4724409448818898" right="0" top="0" bottom="0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2021-11-16T01:09:28Z</cp:lastPrinted>
  <dcterms:created xsi:type="dcterms:W3CDTF">2003-12-05T21:14:57Z</dcterms:created>
  <dcterms:modified xsi:type="dcterms:W3CDTF">2021-11-18T02:56:26Z</dcterms:modified>
  <cp:category/>
  <cp:version/>
  <cp:contentType/>
  <cp:contentStatus/>
</cp:coreProperties>
</file>