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<sst xmlns="http://schemas.openxmlformats.org/spreadsheetml/2006/main" count="160" uniqueCount="71">
  <si>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</si>
  <si>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</si>
  <si>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</si>
  <si>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</si>
  <si>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</si>
  <si>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</si>
  <si>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</si>
  <si>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</si>
  <si>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</si>
  <si>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</si>
  <si>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</si>
  <si>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</si>
  <si>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</si>
  <si>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</si>
  <si>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</si>
  <si>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</si>
  <si>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</si>
  <si>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</si>
  <si>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</si>
  <si>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</si>
  <si>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</si>
  <si>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</si>
  <si>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</si>
  <si>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</si>
  <si>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</si>
  <si>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</si>
  <si>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</si>
  <si>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</si>
  <si>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</si>
  <si>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</si>
  <si>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</si>
  <si>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</si>
  <si>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</si>
  <si>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</si>
  <si>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</si>
  <si>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</si>
  <si>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</si>
  <si>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</si>
  <si>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</si>
  <si>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</si>
  <si>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</si>
  <si>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0503</t>
  </si>
  <si>
    <t>79 6 18 00000</t>
  </si>
  <si>
    <t>79 6 09 00000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</si>
  <si>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</si>
  <si>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</si>
  <si>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</si>
  <si>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</si>
  <si>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</si>
  <si>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</si>
  <si>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</si>
  <si>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16 S2450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</si>
  <si>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</si>
  <si>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</si>
  <si>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1006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</si>
  <si>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2018-2022 годы</t>
  </si>
  <si>
    <t>муниципальных программ на 2019 год</t>
  </si>
  <si>
    <t>79 6 10 0000</t>
  </si>
  <si>
    <t>952</t>
  </si>
  <si>
    <t>Муниципальная программа " Развитие водохозяйственного комплекса на территории Усть-Кутского муниципального образования (городского поселения) на 2019-2020 годы"</t>
  </si>
  <si>
    <t>0406</t>
  </si>
  <si>
    <t>79 6 22 L0160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</si>
  <si>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2018-2020 годы"</t>
  </si>
  <si>
    <t>79 6 21 L0231</t>
  </si>
  <si>
    <t>79 6 21 M0231</t>
  </si>
  <si>
    <t>79 6 05 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</si>
  <si>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</si>
  <si>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</si>
  <si>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79 6 23 00000</t>
  </si>
  <si>
    <t>0104</t>
  </si>
  <si>
    <t>от "24" декабря 2018 г. №76/15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</si>
</sst>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185" fontId="8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85" fontId="9" fillId="33" borderId="12" xfId="0" applyNumberFormat="1" applyFont="1" applyFill="1" applyBorder="1" applyAlignment="1">
      <alignment horizontal="righ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85" fontId="8" fillId="33" borderId="13" xfId="0" applyNumberFormat="1" applyFont="1" applyFill="1" applyBorder="1" applyAlignment="1">
      <alignment horizontal="right" vertical="center" wrapText="1"/>
    </xf>
    <xf numFmtId="185" fontId="9" fillId="33" borderId="13" xfId="0" applyNumberFormat="1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185" fontId="9" fillId="33" borderId="14" xfId="0" applyNumberFormat="1" applyFont="1" applyFill="1" applyBorder="1" applyAlignment="1">
      <alignment horizontal="right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85" fontId="8" fillId="33" borderId="32" xfId="0" applyNumberFormat="1" applyFont="1" applyFill="1" applyBorder="1" applyAlignment="1">
      <alignment horizontal="right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left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185" fontId="9" fillId="0" borderId="40" xfId="0" applyNumberFormat="1" applyFont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185" fontId="8" fillId="0" borderId="0" xfId="0" applyNumberFormat="1" applyFont="1" applyAlignment="1">
      <alignment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8" fillId="33" borderId="33" xfId="0" applyNumberFormat="1" applyFont="1" applyFill="1" applyBorder="1" applyAlignment="1">
      <alignment horizontal="left" vertical="center" wrapText="1"/>
    </xf>
    <xf numFmtId="0" fontId="8" fillId="33" borderId="27" xfId="0" applyNumberFormat="1" applyFont="1" applyFill="1" applyBorder="1" applyAlignment="1">
      <alignment horizontal="left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left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33" borderId="55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PageLayoutView="0" workbookViewId="0" topLeftCell="A37">
      <selection activeCell="BB14" sqref="BB14"/>
    </sheetView>
  </sheetViews>
  <sheetFormatPr defaultColWidth="3.75390625" defaultRowHeight="25.5" customHeight="1"/>
  <cols>
    <col min="1" max="1" width="6.00390625" style="0" customWidth="1"/>
    <col min="2" max="2" width="51.875" style="0" customWidth="1"/>
    <col min="3" max="3" width="8.125" style="0" customWidth="1"/>
    <col min="4" max="4" width="9.1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2.75390625" style="0" customWidth="1"/>
    <col min="31" max="45" width="3.75390625" style="0" hidden="1" customWidth="1"/>
    <col min="46" max="46" width="3.875" style="0" hidden="1" customWidth="1"/>
    <col min="47" max="47" width="1.00390625" style="0" hidden="1" customWidth="1"/>
  </cols>
  <sheetData>
    <row r="1" spans="1:49" ht="13.5" customHeight="1">
      <c r="A1" s="4"/>
      <c r="B1" s="4"/>
      <c r="C1" s="12"/>
      <c r="D1" s="8"/>
      <c r="E1" s="90" t="s">
        <v>22</v>
      </c>
      <c r="F1" s="90"/>
      <c r="G1" s="90"/>
      <c r="H1" s="90"/>
      <c r="I1" s="90"/>
      <c r="J1" s="90"/>
      <c r="K1" s="90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10"/>
    </row>
    <row r="2" spans="1:49" ht="14.25" customHeight="1">
      <c r="A2" s="3"/>
      <c r="B2" s="3"/>
      <c r="C2" s="14"/>
      <c r="D2" s="3"/>
      <c r="E2" s="93" t="s">
        <v>16</v>
      </c>
      <c r="F2" s="93"/>
      <c r="G2" s="93"/>
      <c r="H2" s="93"/>
      <c r="I2" s="93"/>
      <c r="J2" s="93"/>
      <c r="K2" s="93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10"/>
    </row>
    <row r="3" spans="3:49" ht="14.25" customHeight="1">
      <c r="C3" s="13"/>
      <c r="E3" s="91" t="s">
        <v>15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10"/>
    </row>
    <row r="4" spans="1:49" ht="16.5" customHeight="1">
      <c r="A4" s="7"/>
      <c r="B4" s="7"/>
      <c r="C4" s="15"/>
      <c r="D4" s="7"/>
      <c r="E4" s="94" t="s">
        <v>17</v>
      </c>
      <c r="F4" s="95"/>
      <c r="G4" s="95"/>
      <c r="H4" s="95"/>
      <c r="I4" s="95"/>
      <c r="J4" s="95"/>
      <c r="K4" s="95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2"/>
      <c r="AS4" s="92"/>
      <c r="AT4" s="92"/>
      <c r="AU4" s="92"/>
      <c r="AV4" s="92"/>
      <c r="AW4" s="10"/>
    </row>
    <row r="5" spans="1:72" ht="16.5" customHeight="1">
      <c r="A5" s="1"/>
      <c r="B5" s="1"/>
      <c r="C5" s="16"/>
      <c r="D5" s="1"/>
      <c r="E5" s="97" t="s">
        <v>70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10"/>
      <c r="BB5" s="9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8.25" customHeight="1">
      <c r="A6" s="1"/>
      <c r="B6" s="1"/>
      <c r="C6" s="1"/>
      <c r="D6" s="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1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ht="25.5" customHeight="1">
      <c r="A7" s="114" t="s">
        <v>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3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ht="21.75" customHeight="1">
      <c r="A8" s="114" t="s">
        <v>56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BB8" s="7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7"/>
    </row>
    <row r="9" spans="1:73" ht="25.5" customHeight="1" hidden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4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6"/>
      <c r="AS9" s="37"/>
      <c r="AT9" s="37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</row>
    <row r="10" spans="1:73" ht="25.5" customHeight="1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BF10" s="3"/>
      <c r="BG10" s="3"/>
      <c r="BH10" s="3"/>
      <c r="BI10" s="3"/>
      <c r="BJ10" s="3"/>
      <c r="BK10" s="5"/>
      <c r="BL10" s="3"/>
      <c r="BM10" s="5"/>
      <c r="BN10" s="5"/>
      <c r="BO10" s="5"/>
      <c r="BP10" s="5"/>
      <c r="BQ10" s="5"/>
      <c r="BR10" s="5"/>
      <c r="BS10" s="5"/>
      <c r="BT10" s="5"/>
      <c r="BU10" s="6"/>
    </row>
    <row r="11" spans="1:73" ht="25.5" customHeight="1">
      <c r="A11" s="116" t="s">
        <v>9</v>
      </c>
      <c r="B11" s="118" t="s">
        <v>5</v>
      </c>
      <c r="C11" s="120" t="s">
        <v>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5" t="s">
        <v>29</v>
      </c>
      <c r="AE11" s="123" t="s">
        <v>0</v>
      </c>
      <c r="AF11" s="120" t="s">
        <v>0</v>
      </c>
      <c r="AG11" s="120" t="s">
        <v>0</v>
      </c>
      <c r="AH11" s="120" t="s">
        <v>0</v>
      </c>
      <c r="AI11" s="120" t="s">
        <v>0</v>
      </c>
      <c r="AJ11" s="120" t="s">
        <v>0</v>
      </c>
      <c r="AK11" s="120" t="s">
        <v>0</v>
      </c>
      <c r="AL11" s="120" t="s">
        <v>0</v>
      </c>
      <c r="AM11" s="120" t="s">
        <v>0</v>
      </c>
      <c r="AN11" s="120" t="s">
        <v>0</v>
      </c>
      <c r="AO11" s="120" t="s">
        <v>0</v>
      </c>
      <c r="AP11" s="120" t="s">
        <v>0</v>
      </c>
      <c r="AQ11" s="120" t="s">
        <v>0</v>
      </c>
      <c r="AR11" s="120" t="s">
        <v>0</v>
      </c>
      <c r="AS11" s="120" t="s">
        <v>0</v>
      </c>
      <c r="AT11" s="120" t="s">
        <v>0</v>
      </c>
      <c r="AU11" s="132" t="s">
        <v>28</v>
      </c>
      <c r="BU11" s="2"/>
    </row>
    <row r="12" spans="1:75" ht="25.5" customHeight="1">
      <c r="A12" s="117"/>
      <c r="B12" s="119"/>
      <c r="C12" s="38" t="s">
        <v>4</v>
      </c>
      <c r="D12" s="38" t="s">
        <v>1</v>
      </c>
      <c r="E12" s="38" t="s">
        <v>2</v>
      </c>
      <c r="F12" s="38" t="s">
        <v>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6"/>
      <c r="AE12" s="124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33"/>
      <c r="AV12" s="1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51" s="23" customFormat="1" ht="29.25" customHeight="1">
      <c r="A13" s="99">
        <v>1</v>
      </c>
      <c r="B13" s="102" t="s">
        <v>34</v>
      </c>
      <c r="C13" s="39" t="s">
        <v>12</v>
      </c>
      <c r="D13" s="39" t="s">
        <v>19</v>
      </c>
      <c r="E13" s="59" t="s">
        <v>31</v>
      </c>
      <c r="F13" s="39" t="s">
        <v>23</v>
      </c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  <c r="AD13" s="43">
        <v>8527.8</v>
      </c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21">
        <v>4486</v>
      </c>
      <c r="AV13" s="22"/>
      <c r="AY13" s="22"/>
    </row>
    <row r="14" spans="1:51" s="23" customFormat="1" ht="30.75" customHeight="1">
      <c r="A14" s="100"/>
      <c r="B14" s="103"/>
      <c r="C14" s="39" t="s">
        <v>12</v>
      </c>
      <c r="D14" s="39" t="s">
        <v>19</v>
      </c>
      <c r="E14" s="59" t="s">
        <v>57</v>
      </c>
      <c r="F14" s="39" t="s">
        <v>24</v>
      </c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3">
        <v>318.6</v>
      </c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24"/>
      <c r="AV14" s="22"/>
      <c r="AY14" s="22"/>
    </row>
    <row r="15" spans="1:48" s="23" customFormat="1" ht="30" customHeight="1">
      <c r="A15" s="100"/>
      <c r="B15" s="103"/>
      <c r="C15" s="39" t="s">
        <v>12</v>
      </c>
      <c r="D15" s="39" t="s">
        <v>14</v>
      </c>
      <c r="E15" s="59" t="s">
        <v>31</v>
      </c>
      <c r="F15" s="39" t="s">
        <v>23</v>
      </c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3">
        <v>4038</v>
      </c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24"/>
      <c r="AV15" s="22"/>
    </row>
    <row r="16" spans="1:48" s="23" customFormat="1" ht="25.5" customHeight="1">
      <c r="A16" s="101"/>
      <c r="B16" s="104"/>
      <c r="C16" s="129" t="s">
        <v>21</v>
      </c>
      <c r="D16" s="130"/>
      <c r="E16" s="130"/>
      <c r="F16" s="131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7">
        <f>AD13+AD14+AD15</f>
        <v>12884.4</v>
      </c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24"/>
      <c r="AV16" s="22"/>
    </row>
    <row r="17" spans="1:48" s="23" customFormat="1" ht="28.5" customHeight="1">
      <c r="A17" s="99">
        <v>2</v>
      </c>
      <c r="B17" s="102" t="s">
        <v>53</v>
      </c>
      <c r="C17" s="48" t="s">
        <v>12</v>
      </c>
      <c r="D17" s="48" t="s">
        <v>20</v>
      </c>
      <c r="E17" s="49" t="s">
        <v>33</v>
      </c>
      <c r="F17" s="48" t="s">
        <v>23</v>
      </c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2"/>
      <c r="AD17" s="53">
        <v>5055.1</v>
      </c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25"/>
      <c r="AV17" s="22"/>
    </row>
    <row r="18" spans="1:48" s="23" customFormat="1" ht="29.25" customHeight="1">
      <c r="A18" s="100"/>
      <c r="B18" s="103"/>
      <c r="C18" s="48" t="s">
        <v>58</v>
      </c>
      <c r="D18" s="48" t="s">
        <v>20</v>
      </c>
      <c r="E18" s="39" t="s">
        <v>33</v>
      </c>
      <c r="F18" s="48" t="s">
        <v>23</v>
      </c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53">
        <v>56.4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25"/>
      <c r="AV18" s="22"/>
    </row>
    <row r="19" spans="1:48" s="23" customFormat="1" ht="36" customHeight="1">
      <c r="A19" s="101"/>
      <c r="B19" s="104"/>
      <c r="C19" s="105" t="s">
        <v>21</v>
      </c>
      <c r="D19" s="106"/>
      <c r="E19" s="106"/>
      <c r="F19" s="107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54">
        <f>AD17+AD18</f>
        <v>5111.5</v>
      </c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25"/>
      <c r="AV19" s="22"/>
    </row>
    <row r="20" spans="1:79" s="23" customFormat="1" ht="30" customHeight="1">
      <c r="A20" s="100">
        <v>3</v>
      </c>
      <c r="B20" s="102" t="s">
        <v>35</v>
      </c>
      <c r="C20" s="39" t="s">
        <v>12</v>
      </c>
      <c r="D20" s="39" t="s">
        <v>20</v>
      </c>
      <c r="E20" s="59" t="s">
        <v>36</v>
      </c>
      <c r="F20" s="39" t="s">
        <v>23</v>
      </c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43">
        <f>40745.1+1663.1</f>
        <v>42408.2</v>
      </c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25"/>
      <c r="AV20" s="22"/>
      <c r="AW20" s="20"/>
      <c r="AX20" s="26"/>
      <c r="AY20" s="27"/>
      <c r="AZ20" s="27"/>
      <c r="BA20" s="27"/>
      <c r="BB20" s="2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8"/>
      <c r="CA20" s="22"/>
    </row>
    <row r="21" spans="1:79" s="23" customFormat="1" ht="31.5" customHeight="1">
      <c r="A21" s="100"/>
      <c r="B21" s="103"/>
      <c r="C21" s="39" t="s">
        <v>12</v>
      </c>
      <c r="D21" s="39" t="s">
        <v>20</v>
      </c>
      <c r="E21" s="59" t="s">
        <v>36</v>
      </c>
      <c r="F21" s="39" t="s">
        <v>24</v>
      </c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43">
        <v>1000</v>
      </c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25"/>
      <c r="AV21" s="22"/>
      <c r="AW21" s="20"/>
      <c r="AX21" s="26"/>
      <c r="AY21" s="27"/>
      <c r="AZ21" s="27"/>
      <c r="BA21" s="27"/>
      <c r="BB21" s="27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8"/>
      <c r="CA21" s="22"/>
    </row>
    <row r="22" spans="1:79" s="23" customFormat="1" ht="29.25" customHeight="1">
      <c r="A22" s="100"/>
      <c r="B22" s="103"/>
      <c r="C22" s="39" t="s">
        <v>58</v>
      </c>
      <c r="D22" s="39" t="s">
        <v>20</v>
      </c>
      <c r="E22" s="59" t="s">
        <v>36</v>
      </c>
      <c r="F22" s="39" t="s">
        <v>23</v>
      </c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43">
        <f>2000+12046.7</f>
        <v>14046.7</v>
      </c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25"/>
      <c r="AV22" s="22"/>
      <c r="AW22" s="20"/>
      <c r="AX22" s="26"/>
      <c r="AY22" s="27"/>
      <c r="AZ22" s="27"/>
      <c r="BA22" s="27"/>
      <c r="BB22" s="27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8"/>
      <c r="CA22" s="22"/>
    </row>
    <row r="23" spans="1:79" s="23" customFormat="1" ht="27.75" customHeight="1">
      <c r="A23" s="100"/>
      <c r="B23" s="103"/>
      <c r="C23" s="39" t="s">
        <v>58</v>
      </c>
      <c r="D23" s="39" t="s">
        <v>20</v>
      </c>
      <c r="E23" s="59" t="s">
        <v>51</v>
      </c>
      <c r="F23" s="39" t="s">
        <v>25</v>
      </c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43">
        <v>12574.6</v>
      </c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25"/>
      <c r="AV23" s="22"/>
      <c r="AW23" s="20"/>
      <c r="AX23" s="26"/>
      <c r="AY23" s="27"/>
      <c r="AZ23" s="27"/>
      <c r="BA23" s="27"/>
      <c r="BB23" s="2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8"/>
      <c r="CA23" s="22"/>
    </row>
    <row r="24" spans="1:61" s="23" customFormat="1" ht="25.5" customHeight="1">
      <c r="A24" s="101"/>
      <c r="B24" s="104"/>
      <c r="C24" s="105" t="s">
        <v>21</v>
      </c>
      <c r="D24" s="106"/>
      <c r="E24" s="106"/>
      <c r="F24" s="107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8">
        <f>AD20+AD21+AD22+AD23</f>
        <v>70029.5</v>
      </c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25"/>
      <c r="AV24" s="22"/>
      <c r="BI24" s="22"/>
    </row>
    <row r="25" spans="1:79" s="23" customFormat="1" ht="37.5" customHeight="1">
      <c r="A25" s="99">
        <v>4</v>
      </c>
      <c r="B25" s="102" t="s">
        <v>49</v>
      </c>
      <c r="C25" s="48" t="s">
        <v>12</v>
      </c>
      <c r="D25" s="48" t="s">
        <v>32</v>
      </c>
      <c r="E25" s="49" t="s">
        <v>50</v>
      </c>
      <c r="F25" s="48" t="s">
        <v>23</v>
      </c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3">
        <v>200</v>
      </c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25">
        <v>500</v>
      </c>
      <c r="AV25" s="22"/>
      <c r="AW25" s="20"/>
      <c r="AX25" s="26"/>
      <c r="AY25" s="27"/>
      <c r="AZ25" s="27"/>
      <c r="BA25" s="27"/>
      <c r="BB25" s="29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8"/>
      <c r="CA25" s="22"/>
    </row>
    <row r="26" spans="1:79" s="23" customFormat="1" ht="29.25" customHeight="1">
      <c r="A26" s="100"/>
      <c r="B26" s="103"/>
      <c r="C26" s="48" t="s">
        <v>12</v>
      </c>
      <c r="D26" s="48" t="s">
        <v>32</v>
      </c>
      <c r="E26" s="49" t="s">
        <v>50</v>
      </c>
      <c r="F26" s="48" t="s">
        <v>24</v>
      </c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  <c r="AD26" s="53">
        <v>2000</v>
      </c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25"/>
      <c r="AV26" s="22"/>
      <c r="AW26" s="20"/>
      <c r="AX26" s="26"/>
      <c r="AY26" s="27"/>
      <c r="AZ26" s="27"/>
      <c r="BA26" s="27"/>
      <c r="BB26" s="29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8"/>
      <c r="CA26" s="22"/>
    </row>
    <row r="27" spans="1:79" s="23" customFormat="1" ht="39.75" customHeight="1">
      <c r="A27" s="101"/>
      <c r="B27" s="104"/>
      <c r="C27" s="113" t="s">
        <v>21</v>
      </c>
      <c r="D27" s="111"/>
      <c r="E27" s="111"/>
      <c r="F27" s="112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/>
      <c r="AD27" s="54">
        <f>AD25+AD26</f>
        <v>2200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25"/>
      <c r="AV27" s="22"/>
      <c r="AW27" s="20"/>
      <c r="AX27" s="26"/>
      <c r="AY27" s="27"/>
      <c r="AZ27" s="27"/>
      <c r="BA27" s="27"/>
      <c r="BB27" s="29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8"/>
      <c r="CA27" s="22"/>
    </row>
    <row r="28" spans="1:47" s="23" customFormat="1" ht="76.5" customHeight="1">
      <c r="A28" s="88">
        <v>5</v>
      </c>
      <c r="B28" s="60" t="s">
        <v>37</v>
      </c>
      <c r="C28" s="39" t="s">
        <v>58</v>
      </c>
      <c r="D28" s="39" t="s">
        <v>10</v>
      </c>
      <c r="E28" s="59" t="s">
        <v>38</v>
      </c>
      <c r="F28" s="39" t="s">
        <v>24</v>
      </c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58">
        <v>500</v>
      </c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25">
        <v>500</v>
      </c>
    </row>
    <row r="29" spans="1:47" s="23" customFormat="1" ht="29.25" customHeight="1">
      <c r="A29" s="99">
        <v>6</v>
      </c>
      <c r="B29" s="108" t="s">
        <v>62</v>
      </c>
      <c r="C29" s="48" t="s">
        <v>58</v>
      </c>
      <c r="D29" s="48" t="s">
        <v>8</v>
      </c>
      <c r="E29" s="49" t="s">
        <v>63</v>
      </c>
      <c r="F29" s="48" t="s">
        <v>25</v>
      </c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6"/>
      <c r="AD29" s="43">
        <v>28773.9</v>
      </c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25"/>
    </row>
    <row r="30" spans="1:47" s="23" customFormat="1" ht="30" customHeight="1">
      <c r="A30" s="100"/>
      <c r="B30" s="109"/>
      <c r="C30" s="48" t="s">
        <v>58</v>
      </c>
      <c r="D30" s="48" t="s">
        <v>8</v>
      </c>
      <c r="E30" s="49" t="s">
        <v>64</v>
      </c>
      <c r="F30" s="48" t="s">
        <v>25</v>
      </c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  <c r="AD30" s="53">
        <f>7268.8-2430</f>
        <v>4838.8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25"/>
    </row>
    <row r="31" spans="1:47" s="23" customFormat="1" ht="67.5" customHeight="1">
      <c r="A31" s="101"/>
      <c r="B31" s="110"/>
      <c r="C31" s="105" t="s">
        <v>21</v>
      </c>
      <c r="D31" s="111"/>
      <c r="E31" s="111"/>
      <c r="F31" s="112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6"/>
      <c r="AD31" s="54">
        <f>AD29+AD30</f>
        <v>33612.700000000004</v>
      </c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25"/>
    </row>
    <row r="32" spans="1:48" s="23" customFormat="1" ht="63.75" customHeight="1">
      <c r="A32" s="61">
        <v>7</v>
      </c>
      <c r="B32" s="62" t="s">
        <v>59</v>
      </c>
      <c r="C32" s="48" t="s">
        <v>58</v>
      </c>
      <c r="D32" s="48" t="s">
        <v>60</v>
      </c>
      <c r="E32" s="49" t="s">
        <v>61</v>
      </c>
      <c r="F32" s="48" t="s">
        <v>23</v>
      </c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6"/>
      <c r="AD32" s="54">
        <v>955.6</v>
      </c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30">
        <v>630</v>
      </c>
      <c r="AV32" s="22"/>
    </row>
    <row r="33" spans="1:48" s="23" customFormat="1" ht="70.5" customHeight="1">
      <c r="A33" s="61">
        <v>8</v>
      </c>
      <c r="B33" s="62" t="s">
        <v>39</v>
      </c>
      <c r="C33" s="48" t="s">
        <v>58</v>
      </c>
      <c r="D33" s="48" t="s">
        <v>14</v>
      </c>
      <c r="E33" s="49" t="s">
        <v>40</v>
      </c>
      <c r="F33" s="48" t="s">
        <v>23</v>
      </c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54">
        <v>2000</v>
      </c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31"/>
      <c r="AV33" s="22"/>
    </row>
    <row r="34" spans="1:48" s="23" customFormat="1" ht="66.75" customHeight="1">
      <c r="A34" s="89">
        <v>9</v>
      </c>
      <c r="B34" s="63" t="s">
        <v>55</v>
      </c>
      <c r="C34" s="48" t="s">
        <v>58</v>
      </c>
      <c r="D34" s="48" t="s">
        <v>41</v>
      </c>
      <c r="E34" s="49" t="s">
        <v>52</v>
      </c>
      <c r="F34" s="48" t="s">
        <v>23</v>
      </c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/>
      <c r="AD34" s="54">
        <v>10000</v>
      </c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30">
        <v>1700</v>
      </c>
      <c r="AV34" s="22"/>
    </row>
    <row r="35" spans="1:48" s="23" customFormat="1" ht="30.75" customHeight="1">
      <c r="A35" s="99">
        <v>10</v>
      </c>
      <c r="B35" s="102" t="s">
        <v>47</v>
      </c>
      <c r="C35" s="48" t="s">
        <v>58</v>
      </c>
      <c r="D35" s="48" t="s">
        <v>18</v>
      </c>
      <c r="E35" s="49" t="s">
        <v>43</v>
      </c>
      <c r="F35" s="48" t="s">
        <v>23</v>
      </c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53">
        <v>1900</v>
      </c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30">
        <v>2330</v>
      </c>
      <c r="AV35" s="22"/>
    </row>
    <row r="36" spans="1:48" s="23" customFormat="1" ht="30.75" customHeight="1">
      <c r="A36" s="100"/>
      <c r="B36" s="103"/>
      <c r="C36" s="48" t="s">
        <v>58</v>
      </c>
      <c r="D36" s="48" t="s">
        <v>18</v>
      </c>
      <c r="E36" s="49" t="s">
        <v>43</v>
      </c>
      <c r="F36" s="48" t="s">
        <v>24</v>
      </c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53">
        <v>300</v>
      </c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30"/>
      <c r="AV36" s="22"/>
    </row>
    <row r="37" spans="1:48" s="23" customFormat="1" ht="25.5" customHeight="1">
      <c r="A37" s="101"/>
      <c r="B37" s="104"/>
      <c r="C37" s="105" t="s">
        <v>21</v>
      </c>
      <c r="D37" s="106"/>
      <c r="E37" s="106"/>
      <c r="F37" s="107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54">
        <f>AD35+AD36</f>
        <v>2200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30"/>
      <c r="AV37" s="22"/>
    </row>
    <row r="38" spans="1:48" s="23" customFormat="1" ht="61.5" customHeight="1">
      <c r="A38" s="61">
        <v>11</v>
      </c>
      <c r="B38" s="64" t="s">
        <v>30</v>
      </c>
      <c r="C38" s="65" t="s">
        <v>58</v>
      </c>
      <c r="D38" s="65" t="s">
        <v>13</v>
      </c>
      <c r="E38" s="66" t="s">
        <v>65</v>
      </c>
      <c r="F38" s="65" t="s">
        <v>26</v>
      </c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58">
        <v>1500</v>
      </c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30">
        <v>1260</v>
      </c>
      <c r="AV38" s="22"/>
    </row>
    <row r="39" spans="1:48" s="23" customFormat="1" ht="31.5" customHeight="1">
      <c r="A39" s="99">
        <v>12</v>
      </c>
      <c r="B39" s="102" t="s">
        <v>66</v>
      </c>
      <c r="C39" s="39" t="s">
        <v>12</v>
      </c>
      <c r="D39" s="39" t="s">
        <v>67</v>
      </c>
      <c r="E39" s="59" t="s">
        <v>68</v>
      </c>
      <c r="F39" s="39" t="s">
        <v>23</v>
      </c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43">
        <v>675</v>
      </c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25"/>
      <c r="AV39" s="22"/>
    </row>
    <row r="40" spans="1:48" s="23" customFormat="1" ht="62.25" customHeight="1">
      <c r="A40" s="100"/>
      <c r="B40" s="103"/>
      <c r="C40" s="39" t="s">
        <v>58</v>
      </c>
      <c r="D40" s="39" t="s">
        <v>69</v>
      </c>
      <c r="E40" s="59" t="s">
        <v>68</v>
      </c>
      <c r="F40" s="39" t="s">
        <v>23</v>
      </c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70">
        <v>10</v>
      </c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25"/>
      <c r="AV40" s="32"/>
    </row>
    <row r="41" spans="1:48" s="23" customFormat="1" ht="43.5" customHeight="1">
      <c r="A41" s="100"/>
      <c r="B41" s="103"/>
      <c r="C41" s="39" t="s">
        <v>58</v>
      </c>
      <c r="D41" s="39" t="s">
        <v>67</v>
      </c>
      <c r="E41" s="59" t="s">
        <v>68</v>
      </c>
      <c r="F41" s="39" t="s">
        <v>23</v>
      </c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71">
        <v>2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25"/>
      <c r="AV41" s="32"/>
    </row>
    <row r="42" spans="1:48" s="23" customFormat="1" ht="25.5" customHeight="1">
      <c r="A42" s="101"/>
      <c r="B42" s="104"/>
      <c r="C42" s="105" t="s">
        <v>21</v>
      </c>
      <c r="D42" s="106"/>
      <c r="E42" s="106"/>
      <c r="F42" s="107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58">
        <f>AD39+AD41+AD40</f>
        <v>687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25"/>
      <c r="AV42" s="22"/>
    </row>
    <row r="43" spans="1:48" s="23" customFormat="1" ht="66" customHeight="1">
      <c r="A43" s="88">
        <v>13</v>
      </c>
      <c r="B43" s="72" t="s">
        <v>48</v>
      </c>
      <c r="C43" s="73" t="s">
        <v>12</v>
      </c>
      <c r="D43" s="73" t="s">
        <v>41</v>
      </c>
      <c r="E43" s="74" t="s">
        <v>42</v>
      </c>
      <c r="F43" s="73" t="s">
        <v>23</v>
      </c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47">
        <v>25604.8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25"/>
      <c r="AV43" s="22"/>
    </row>
    <row r="44" spans="1:48" s="23" customFormat="1" ht="30" customHeight="1">
      <c r="A44" s="99">
        <v>14</v>
      </c>
      <c r="B44" s="102" t="s">
        <v>44</v>
      </c>
      <c r="C44" s="48" t="s">
        <v>58</v>
      </c>
      <c r="D44" s="48" t="s">
        <v>18</v>
      </c>
      <c r="E44" s="49" t="s">
        <v>45</v>
      </c>
      <c r="F44" s="48" t="s">
        <v>27</v>
      </c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53">
        <v>180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25"/>
      <c r="AV44" s="22"/>
    </row>
    <row r="45" spans="1:48" s="23" customFormat="1" ht="33.75" customHeight="1">
      <c r="A45" s="100"/>
      <c r="B45" s="103"/>
      <c r="C45" s="48" t="s">
        <v>58</v>
      </c>
      <c r="D45" s="48" t="s">
        <v>54</v>
      </c>
      <c r="E45" s="49" t="s">
        <v>45</v>
      </c>
      <c r="F45" s="48" t="s">
        <v>27</v>
      </c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53">
        <v>180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25"/>
      <c r="AV45" s="22"/>
    </row>
    <row r="46" spans="1:48" s="23" customFormat="1" ht="43.5" customHeight="1">
      <c r="A46" s="127"/>
      <c r="B46" s="128"/>
      <c r="C46" s="105" t="s">
        <v>21</v>
      </c>
      <c r="D46" s="106"/>
      <c r="E46" s="106"/>
      <c r="F46" s="107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4">
        <f>AD44+AD45</f>
        <v>360</v>
      </c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30"/>
      <c r="AV46" s="22"/>
    </row>
    <row r="47" spans="1:48" ht="33" customHeight="1">
      <c r="A47" s="75"/>
      <c r="B47" s="76" t="s">
        <v>11</v>
      </c>
      <c r="C47" s="77"/>
      <c r="D47" s="77"/>
      <c r="E47" s="78"/>
      <c r="F47" s="77"/>
      <c r="G47" s="79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>
        <f>AD46+AD43+AD42+AD38+AD37+AD34+AD33+AD32+AD31+AD28+AD27+AD24+AD19+AD16</f>
        <v>167645.5</v>
      </c>
      <c r="AE47" s="85" t="e">
        <f>#REF!+AE38+AE35+#REF!+AE34+AE33+AE32+#REF!+#REF!+#REF!+AE29+AE28+AE25++#REF!+#REF!</f>
        <v>#REF!</v>
      </c>
      <c r="AF47" s="86" t="e">
        <f>#REF!+AF38+AF35+#REF!+AF34+AF33+AF32+#REF!+#REF!+#REF!+AF29+AF28+AF25++#REF!+#REF!</f>
        <v>#REF!</v>
      </c>
      <c r="AG47" s="86" t="e">
        <f>#REF!+AG38+AG35+#REF!+AG34+AG33+AG32+#REF!+#REF!+#REF!+AG29+AG28+AG25++#REF!+#REF!</f>
        <v>#REF!</v>
      </c>
      <c r="AH47" s="86" t="e">
        <f>#REF!+AH38+AH35+#REF!+AH34+AH33+AH32+#REF!+#REF!+#REF!+AH29+AH28+AH25++#REF!+#REF!</f>
        <v>#REF!</v>
      </c>
      <c r="AI47" s="86" t="e">
        <f>#REF!+AI38+AI35+#REF!+AI34+AI33+AI32+#REF!+#REF!+#REF!+AI29+AI28+AI25++#REF!+#REF!</f>
        <v>#REF!</v>
      </c>
      <c r="AJ47" s="86" t="e">
        <f>#REF!+AJ38+AJ35+#REF!+AJ34+AJ33+AJ32+#REF!+#REF!+#REF!+AJ29+AJ28+AJ25++#REF!+#REF!</f>
        <v>#REF!</v>
      </c>
      <c r="AK47" s="86" t="e">
        <f>#REF!+AK38+AK35+#REF!+AK34+AK33+AK32+#REF!+#REF!+#REF!+AK29+AK28+AK25++#REF!+#REF!</f>
        <v>#REF!</v>
      </c>
      <c r="AL47" s="86" t="e">
        <f>#REF!+AL38+AL35+#REF!+AL34+AL33+AL32+#REF!+#REF!+#REF!+AL29+AL28+AL25++#REF!+#REF!</f>
        <v>#REF!</v>
      </c>
      <c r="AM47" s="86" t="e">
        <f>#REF!+AM38+AM35+#REF!+AM34+AM33+AM32+#REF!+#REF!+#REF!+AM29+AM28+AM25++#REF!+#REF!</f>
        <v>#REF!</v>
      </c>
      <c r="AN47" s="86" t="e">
        <f>#REF!+AN38+AN35+#REF!+AN34+AN33+AN32+#REF!+#REF!+#REF!+AN29+AN28+AN25++#REF!+#REF!</f>
        <v>#REF!</v>
      </c>
      <c r="AO47" s="86" t="e">
        <f>#REF!+AO38+AO35+#REF!+AO34+AO33+AO32+#REF!+#REF!+#REF!+AO29+AO28+AO25++#REF!+#REF!</f>
        <v>#REF!</v>
      </c>
      <c r="AP47" s="86" t="e">
        <f>#REF!+AP38+AP35+#REF!+AP34+AP33+AP32+#REF!+#REF!+#REF!+AP29+AP28+AP25++#REF!+#REF!</f>
        <v>#REF!</v>
      </c>
      <c r="AQ47" s="86" t="e">
        <f>#REF!+AQ38+AQ35+#REF!+AQ34+AQ33+AQ32+#REF!+#REF!+#REF!+AQ29+AQ28+AQ25++#REF!+#REF!</f>
        <v>#REF!</v>
      </c>
      <c r="AR47" s="86" t="e">
        <f>#REF!+AR38+AR35+#REF!+AR34+AR33+AR32+#REF!+#REF!+#REF!+AR29+AR28+AR25++#REF!+#REF!</f>
        <v>#REF!</v>
      </c>
      <c r="AS47" s="86" t="e">
        <f>#REF!+AS38+AS35+#REF!+AS34+AS33+AS32+#REF!+#REF!+#REF!+AS29+AS28+AS25++#REF!+#REF!</f>
        <v>#REF!</v>
      </c>
      <c r="AT47" s="86" t="e">
        <f>#REF!+AT38+AT35+#REF!+AT34+AT33+AT32+#REF!+#REF!+#REF!+AT29+AT28+AT25++#REF!+#REF!</f>
        <v>#REF!</v>
      </c>
      <c r="AU47" s="18" t="e">
        <f>#REF!+AU38+AU35+#REF!+AU34+AU33+AU32+#REF!+#REF!+#REF!+AU29+AU28+AU25++#REF!+#REF!</f>
        <v>#REF!</v>
      </c>
      <c r="AV47" s="17"/>
    </row>
    <row r="48" spans="1:46" ht="25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87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</sheetData>
  <sheetProtection/>
  <mergeCells count="72">
    <mergeCell ref="AU11:AU12"/>
    <mergeCell ref="AN11:AN12"/>
    <mergeCell ref="AO11:AO12"/>
    <mergeCell ref="AP11:AP12"/>
    <mergeCell ref="AQ11:AQ12"/>
    <mergeCell ref="AS11:AS12"/>
    <mergeCell ref="AR11:AR12"/>
    <mergeCell ref="AT11:AT12"/>
    <mergeCell ref="A20:A24"/>
    <mergeCell ref="O11:O12"/>
    <mergeCell ref="P11:P12"/>
    <mergeCell ref="C11:F11"/>
    <mergeCell ref="G11:G12"/>
    <mergeCell ref="H11:H12"/>
    <mergeCell ref="I11:I12"/>
    <mergeCell ref="AM11:AM12"/>
    <mergeCell ref="A13:A16"/>
    <mergeCell ref="B13:B16"/>
    <mergeCell ref="C16:F16"/>
    <mergeCell ref="AC11:AC12"/>
    <mergeCell ref="AK11:AK12"/>
    <mergeCell ref="AJ11:AJ12"/>
    <mergeCell ref="U11:U12"/>
    <mergeCell ref="AE11:AE12"/>
    <mergeCell ref="AB11:AB12"/>
    <mergeCell ref="AD11:AD12"/>
    <mergeCell ref="C46:F46"/>
    <mergeCell ref="A44:A46"/>
    <mergeCell ref="B44:B46"/>
    <mergeCell ref="A17:A19"/>
    <mergeCell ref="B17:B19"/>
    <mergeCell ref="C19:F19"/>
    <mergeCell ref="AG11:AG12"/>
    <mergeCell ref="V11:V12"/>
    <mergeCell ref="AL11:AL12"/>
    <mergeCell ref="W11:W12"/>
    <mergeCell ref="X11:X12"/>
    <mergeCell ref="Y11:Y12"/>
    <mergeCell ref="Z11:Z12"/>
    <mergeCell ref="AA11:AA12"/>
    <mergeCell ref="AH11:AH12"/>
    <mergeCell ref="AI11:AI12"/>
    <mergeCell ref="J11:J12"/>
    <mergeCell ref="AF11:AF12"/>
    <mergeCell ref="K11:K12"/>
    <mergeCell ref="L11:L12"/>
    <mergeCell ref="M11:M12"/>
    <mergeCell ref="N11:N12"/>
    <mergeCell ref="Q11:Q12"/>
    <mergeCell ref="R11:R12"/>
    <mergeCell ref="S11:S12"/>
    <mergeCell ref="T11:T12"/>
    <mergeCell ref="B29:B31"/>
    <mergeCell ref="C31:F31"/>
    <mergeCell ref="A25:A27"/>
    <mergeCell ref="B25:B27"/>
    <mergeCell ref="C27:F27"/>
    <mergeCell ref="A7:AD7"/>
    <mergeCell ref="A8:AD8"/>
    <mergeCell ref="A10:AT10"/>
    <mergeCell ref="A11:A12"/>
    <mergeCell ref="B11:B12"/>
    <mergeCell ref="E5:AV5"/>
    <mergeCell ref="A39:A42"/>
    <mergeCell ref="B39:B42"/>
    <mergeCell ref="C42:F42"/>
    <mergeCell ref="A35:A37"/>
    <mergeCell ref="C37:F37"/>
    <mergeCell ref="B35:B37"/>
    <mergeCell ref="B20:B24"/>
    <mergeCell ref="C24:F24"/>
    <mergeCell ref="A29:A31"/>
  </mergeCells>
  <printOptions/>
  <pageMargins left="0.4330708661417323" right="0" top="0" bottom="0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2018-12-26T09:45:40Z</cp:lastPrinted>
  <dcterms:created xsi:type="dcterms:W3CDTF">2003-12-05T21:14:57Z</dcterms:created>
  <dcterms:modified xsi:type="dcterms:W3CDTF">2018-12-26T09:45:42Z</dcterms:modified>
  <cp:category/>
  <cp:version/>
  <cp:contentType/>
  <cp:contentStatus/>
</cp:coreProperties>
</file>